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WDFW User</author>
  </authors>
  <commentList>
    <comment ref="A17" authorId="0">
      <text>
        <r>
          <rPr>
            <b/>
            <sz val="8"/>
            <rFont val="Tahoma"/>
            <family val="0"/>
          </rPr>
          <t>Based on current % for Retirement, L&amp;I, Social Security, and health insurance 
etc.</t>
        </r>
      </text>
    </comment>
  </commentList>
</comments>
</file>

<file path=xl/sharedStrings.xml><?xml version="1.0" encoding="utf-8"?>
<sst xmlns="http://schemas.openxmlformats.org/spreadsheetml/2006/main" count="50" uniqueCount="48">
  <si>
    <t>Phase 1</t>
  </si>
  <si>
    <t>Term = June 1, 2003 - June 1, 2004</t>
  </si>
  <si>
    <t>FY2003</t>
  </si>
  <si>
    <t>A.  Salaries</t>
  </si>
  <si>
    <t>Position</t>
  </si>
  <si>
    <t>Name</t>
  </si>
  <si>
    <t>Months</t>
  </si>
  <si>
    <t>$/month</t>
  </si>
  <si>
    <t>Biologist 4</t>
  </si>
  <si>
    <t>Anne Marshall</t>
  </si>
  <si>
    <t>Mark Schuck</t>
  </si>
  <si>
    <t>Biologist 2</t>
  </si>
  <si>
    <t>Debbie Milks</t>
  </si>
  <si>
    <t>Sci. Tech. 2</t>
  </si>
  <si>
    <t>Vacant</t>
  </si>
  <si>
    <t>Total months</t>
  </si>
  <si>
    <t>FTE</t>
  </si>
  <si>
    <t>B.  Benefits</t>
  </si>
  <si>
    <t>28% of salaries</t>
  </si>
  <si>
    <t>C.  Goods and Services</t>
  </si>
  <si>
    <t>Misc Supplies</t>
  </si>
  <si>
    <t>scissors, forms, sample cards, CWT wand, report printing</t>
  </si>
  <si>
    <t xml:space="preserve">Scale Analysis </t>
  </si>
  <si>
    <t>DNA Sampling Supplies</t>
  </si>
  <si>
    <t>DNA vials, boxes, alcohol</t>
  </si>
  <si>
    <t>DNA Processing</t>
  </si>
  <si>
    <t>number to process</t>
  </si>
  <si>
    <t>cost/sample</t>
  </si>
  <si>
    <t>D.  Vehicle gas/lease</t>
  </si>
  <si>
    <t>vehicle mileage 3,000 @$0 .345/mi</t>
  </si>
  <si>
    <t>E.  Travel</t>
  </si>
  <si>
    <t>per diem travel to LGR Dam</t>
  </si>
  <si>
    <t>$85/day x 8 days</t>
  </si>
  <si>
    <t>F.  Indirect @ 25%</t>
  </si>
  <si>
    <t>G.  Subcontractors</t>
  </si>
  <si>
    <t>University of Idaho/or other subcontractor</t>
  </si>
  <si>
    <t>adult sampling at LGR Dam</t>
  </si>
  <si>
    <t xml:space="preserve">2 people@$10-15/hr for 3 months with overhead and travel </t>
  </si>
  <si>
    <t>USFWS</t>
  </si>
  <si>
    <t xml:space="preserve">Snake River Carcass survey </t>
  </si>
  <si>
    <t>juvenile sampling</t>
  </si>
  <si>
    <t>NPT or other subcontractor</t>
  </si>
  <si>
    <t xml:space="preserve">Clearwater River Carcass survey </t>
  </si>
  <si>
    <t xml:space="preserve">Budget Totals </t>
  </si>
  <si>
    <t>Project Total for Phase 1</t>
  </si>
  <si>
    <t>Attachment 1.  WDFW Snake River fall chinook reproductive success study proposal to BPA, April 2003</t>
  </si>
  <si>
    <t>BUDGET - Phase 1 Genetic feasibility study</t>
  </si>
  <si>
    <t>Sewall Young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</si>
</sst>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42" fontId="0" fillId="0" borderId="0" xfId="0" applyNumberFormat="1" applyBorder="1" applyAlignment="1">
      <alignment/>
    </xf>
    <xf numFmtId="164" fontId="0" fillId="2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2" fontId="1" fillId="2" borderId="4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9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42" fontId="0" fillId="2" borderId="4" xfId="0" applyNumberFormat="1" applyFont="1" applyFill="1" applyBorder="1" applyAlignment="1">
      <alignment/>
    </xf>
    <xf numFmtId="42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42" fontId="1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7" fontId="0" fillId="0" borderId="0" xfId="0" applyNumberFormat="1" applyFill="1" applyBorder="1" applyAlignment="1">
      <alignment/>
    </xf>
    <xf numFmtId="42" fontId="3" fillId="2" borderId="4" xfId="0" applyNumberFormat="1" applyFont="1" applyFill="1" applyBorder="1" applyAlignment="1">
      <alignment/>
    </xf>
    <xf numFmtId="42" fontId="4" fillId="2" borderId="4" xfId="0" applyNumberFormat="1" applyFont="1" applyFill="1" applyBorder="1" applyAlignment="1">
      <alignment/>
    </xf>
    <xf numFmtId="42" fontId="0" fillId="2" borderId="8" xfId="0" applyNumberForma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B9" sqref="B9"/>
    </sheetView>
  </sheetViews>
  <sheetFormatPr defaultColWidth="9.140625" defaultRowHeight="12.75"/>
  <cols>
    <col min="1" max="1" width="26.8515625" style="0" customWidth="1"/>
    <col min="2" max="2" width="48.57421875" style="0" customWidth="1"/>
    <col min="3" max="3" width="17.140625" style="0" customWidth="1"/>
    <col min="5" max="5" width="6.00390625" style="0" customWidth="1"/>
    <col min="7" max="7" width="14.28125" style="0" customWidth="1"/>
  </cols>
  <sheetData>
    <row r="1" ht="15">
      <c r="A1" s="35" t="s">
        <v>45</v>
      </c>
    </row>
    <row r="3" ht="13.5" thickBot="1">
      <c r="A3" s="1" t="s">
        <v>46</v>
      </c>
    </row>
    <row r="4" ht="13.5" thickBot="1">
      <c r="G4" s="2" t="s">
        <v>0</v>
      </c>
    </row>
    <row r="5" spans="2:7" ht="13.5" thickBot="1">
      <c r="B5" t="s">
        <v>1</v>
      </c>
      <c r="D5" s="3"/>
      <c r="G5" s="2" t="s">
        <v>2</v>
      </c>
    </row>
    <row r="6" spans="1:7" ht="12.75">
      <c r="A6" s="4" t="s">
        <v>3</v>
      </c>
      <c r="B6" s="5"/>
      <c r="C6" s="5"/>
      <c r="D6" s="5"/>
      <c r="E6" s="5"/>
      <c r="F6" s="5"/>
      <c r="G6" s="6"/>
    </row>
    <row r="7" spans="1:7" ht="12.75">
      <c r="A7" s="7" t="s">
        <v>4</v>
      </c>
      <c r="B7" s="8" t="s">
        <v>5</v>
      </c>
      <c r="C7" s="9" t="s">
        <v>6</v>
      </c>
      <c r="D7" s="9" t="s">
        <v>7</v>
      </c>
      <c r="E7" s="3"/>
      <c r="F7" s="3"/>
      <c r="G7" s="6"/>
    </row>
    <row r="8" spans="1:7" s="3" customFormat="1" ht="12.75">
      <c r="A8" s="15" t="s">
        <v>8</v>
      </c>
      <c r="B8" s="3" t="s">
        <v>9</v>
      </c>
      <c r="C8" s="3">
        <v>1.5</v>
      </c>
      <c r="D8" s="3">
        <v>4428</v>
      </c>
      <c r="E8" s="10"/>
      <c r="F8" s="11">
        <f>D8*C8</f>
        <v>6642</v>
      </c>
      <c r="G8" s="12"/>
    </row>
    <row r="9" spans="1:7" s="3" customFormat="1" ht="12.75">
      <c r="A9" s="15" t="s">
        <v>8</v>
      </c>
      <c r="B9" s="3" t="s">
        <v>47</v>
      </c>
      <c r="C9" s="3">
        <v>1.5</v>
      </c>
      <c r="D9" s="3">
        <v>4428</v>
      </c>
      <c r="E9" s="10"/>
      <c r="F9" s="11">
        <f>C9*D9</f>
        <v>6642</v>
      </c>
      <c r="G9" s="12"/>
    </row>
    <row r="10" spans="1:7" ht="12.75">
      <c r="A10" s="13" t="s">
        <v>8</v>
      </c>
      <c r="B10" s="10" t="s">
        <v>10</v>
      </c>
      <c r="C10" s="10">
        <v>0.75</v>
      </c>
      <c r="D10" s="14">
        <v>4428</v>
      </c>
      <c r="E10" s="10"/>
      <c r="F10" s="11">
        <f>C10*D10</f>
        <v>3321</v>
      </c>
      <c r="G10" s="12"/>
    </row>
    <row r="11" spans="1:7" ht="12.75">
      <c r="A11" s="13" t="s">
        <v>11</v>
      </c>
      <c r="B11" s="10" t="s">
        <v>12</v>
      </c>
      <c r="C11" s="10">
        <v>2.5</v>
      </c>
      <c r="D11" s="14">
        <v>3727</v>
      </c>
      <c r="E11" s="10"/>
      <c r="F11" s="11">
        <f>C11*D11</f>
        <v>9317.5</v>
      </c>
      <c r="G11" s="12"/>
    </row>
    <row r="12" spans="1:7" ht="12.75">
      <c r="A12" s="15" t="s">
        <v>13</v>
      </c>
      <c r="B12" s="10" t="s">
        <v>14</v>
      </c>
      <c r="C12" s="3">
        <v>2</v>
      </c>
      <c r="D12" s="16">
        <v>2363</v>
      </c>
      <c r="E12" s="16"/>
      <c r="F12" s="11">
        <f>C12*D12</f>
        <v>4726</v>
      </c>
      <c r="G12" s="12"/>
    </row>
    <row r="13" spans="1:7" ht="12.75">
      <c r="A13" s="15"/>
      <c r="B13" s="3" t="s">
        <v>15</v>
      </c>
      <c r="C13" s="3">
        <f>SUM(C10:C12)</f>
        <v>5.25</v>
      </c>
      <c r="D13" s="16"/>
      <c r="E13" s="3"/>
      <c r="F13" s="11"/>
      <c r="G13" s="12"/>
    </row>
    <row r="14" spans="1:7" ht="12.75">
      <c r="A14" s="15"/>
      <c r="B14" s="3" t="s">
        <v>16</v>
      </c>
      <c r="C14" s="17">
        <f>C13/12</f>
        <v>0.4375</v>
      </c>
      <c r="D14" s="16"/>
      <c r="E14" s="3"/>
      <c r="F14" s="11"/>
      <c r="G14" s="18">
        <f>SUM(F8:F12)</f>
        <v>30648.5</v>
      </c>
    </row>
    <row r="15" spans="1:7" ht="12.75">
      <c r="A15" s="15"/>
      <c r="B15" s="3"/>
      <c r="C15" s="3"/>
      <c r="D15" s="16"/>
      <c r="E15" s="3"/>
      <c r="F15" s="11"/>
      <c r="G15" s="18"/>
    </row>
    <row r="16" spans="1:7" ht="12.75">
      <c r="A16" s="19" t="s">
        <v>17</v>
      </c>
      <c r="B16" s="3"/>
      <c r="C16" s="3"/>
      <c r="D16" s="16"/>
      <c r="E16" s="3"/>
      <c r="F16" s="11"/>
      <c r="G16" s="18"/>
    </row>
    <row r="17" spans="1:7" ht="12.75">
      <c r="A17" s="15" t="s">
        <v>18</v>
      </c>
      <c r="B17" s="20">
        <v>0.28</v>
      </c>
      <c r="C17" s="21"/>
      <c r="D17" s="16"/>
      <c r="E17" s="3"/>
      <c r="F17" s="11">
        <f>B17*G14</f>
        <v>8581.58</v>
      </c>
      <c r="G17" s="18">
        <f>F17</f>
        <v>8581.58</v>
      </c>
    </row>
    <row r="18" spans="1:7" ht="12.75">
      <c r="A18" s="15"/>
      <c r="B18" s="3"/>
      <c r="C18" s="3"/>
      <c r="D18" s="16"/>
      <c r="E18" s="3"/>
      <c r="F18" s="11"/>
      <c r="G18" s="18"/>
    </row>
    <row r="19" spans="1:7" ht="12.75">
      <c r="A19" s="15"/>
      <c r="B19" s="3"/>
      <c r="C19" s="3"/>
      <c r="D19" s="3"/>
      <c r="E19" s="3"/>
      <c r="F19" s="3"/>
      <c r="G19" s="18"/>
    </row>
    <row r="20" spans="1:7" ht="12.75">
      <c r="A20" s="19" t="s">
        <v>19</v>
      </c>
      <c r="B20" s="3"/>
      <c r="C20" s="3"/>
      <c r="D20" s="3"/>
      <c r="E20" s="3"/>
      <c r="F20" s="3"/>
      <c r="G20" s="18"/>
    </row>
    <row r="21" spans="1:7" ht="12.75">
      <c r="A21" s="15" t="s">
        <v>20</v>
      </c>
      <c r="B21" s="3" t="s">
        <v>21</v>
      </c>
      <c r="C21" s="3"/>
      <c r="D21" s="3"/>
      <c r="E21" s="3"/>
      <c r="F21" s="11">
        <v>8000</v>
      </c>
      <c r="G21" s="22">
        <f>F21</f>
        <v>8000</v>
      </c>
    </row>
    <row r="22" spans="1:7" ht="12.75">
      <c r="A22" s="15" t="s">
        <v>22</v>
      </c>
      <c r="B22" s="3"/>
      <c r="C22" s="11"/>
      <c r="D22" s="3"/>
      <c r="E22" s="3"/>
      <c r="F22" s="11"/>
      <c r="G22" s="18"/>
    </row>
    <row r="23" spans="1:7" ht="12.75">
      <c r="A23" s="13" t="s">
        <v>23</v>
      </c>
      <c r="B23" s="10" t="s">
        <v>24</v>
      </c>
      <c r="C23" s="23"/>
      <c r="D23" s="10"/>
      <c r="E23" s="10"/>
      <c r="F23" s="23">
        <v>500</v>
      </c>
      <c r="G23" s="18"/>
    </row>
    <row r="24" spans="1:7" ht="12.75">
      <c r="A24" s="13" t="s">
        <v>25</v>
      </c>
      <c r="B24" s="10"/>
      <c r="C24" s="23" t="s">
        <v>26</v>
      </c>
      <c r="D24" s="10" t="s">
        <v>27</v>
      </c>
      <c r="E24" s="10"/>
      <c r="F24" s="23"/>
      <c r="G24" s="18"/>
    </row>
    <row r="25" spans="1:7" s="3" customFormat="1" ht="12.75">
      <c r="A25" s="15"/>
      <c r="B25" s="10"/>
      <c r="C25" s="31">
        <v>2506</v>
      </c>
      <c r="D25" s="24">
        <v>32</v>
      </c>
      <c r="E25" s="10"/>
      <c r="F25" s="23">
        <f>D25*C25</f>
        <v>80192</v>
      </c>
      <c r="G25" s="18"/>
    </row>
    <row r="26" spans="1:7" ht="12.75">
      <c r="A26" s="15"/>
      <c r="B26" s="11"/>
      <c r="C26" s="3"/>
      <c r="D26" s="3"/>
      <c r="E26" s="3"/>
      <c r="F26" s="11"/>
      <c r="G26" s="18">
        <f>SUM(F22:F26)</f>
        <v>80692</v>
      </c>
    </row>
    <row r="27" spans="1:7" ht="12.75">
      <c r="A27" s="13"/>
      <c r="B27" s="10"/>
      <c r="C27" s="3"/>
      <c r="D27" s="16"/>
      <c r="E27" s="3"/>
      <c r="F27" s="23"/>
      <c r="G27" s="18"/>
    </row>
    <row r="28" spans="1:7" ht="12.75">
      <c r="A28" s="25" t="s">
        <v>28</v>
      </c>
      <c r="B28" s="10" t="s">
        <v>29</v>
      </c>
      <c r="C28" s="3"/>
      <c r="D28" s="16"/>
      <c r="E28" s="3"/>
      <c r="F28" s="23">
        <v>1035</v>
      </c>
      <c r="G28" s="18">
        <f>F28</f>
        <v>1035</v>
      </c>
    </row>
    <row r="29" spans="1:7" ht="12.75">
      <c r="A29" s="15"/>
      <c r="B29" s="10"/>
      <c r="C29" s="3"/>
      <c r="D29" s="3"/>
      <c r="E29" s="3"/>
      <c r="F29" s="3"/>
      <c r="G29" s="18"/>
    </row>
    <row r="30" spans="1:7" ht="12.75">
      <c r="A30" s="19" t="s">
        <v>30</v>
      </c>
      <c r="B30" s="3"/>
      <c r="C30" s="3"/>
      <c r="D30" s="3"/>
      <c r="E30" s="3"/>
      <c r="F30" s="3"/>
      <c r="G30" s="18"/>
    </row>
    <row r="31" spans="1:7" ht="12.75">
      <c r="A31" s="15" t="s">
        <v>31</v>
      </c>
      <c r="B31" s="11" t="s">
        <v>32</v>
      </c>
      <c r="C31" s="3"/>
      <c r="D31" s="3"/>
      <c r="E31" s="3"/>
      <c r="F31" s="11">
        <v>680</v>
      </c>
      <c r="G31" s="18">
        <f>F31</f>
        <v>680</v>
      </c>
    </row>
    <row r="32" spans="1:7" ht="12.75">
      <c r="A32" s="15"/>
      <c r="B32" s="3"/>
      <c r="C32" s="3"/>
      <c r="D32" s="3"/>
      <c r="E32" s="3"/>
      <c r="F32" s="3"/>
      <c r="G32" s="18"/>
    </row>
    <row r="33" spans="1:7" ht="12.75">
      <c r="A33" s="19" t="s">
        <v>33</v>
      </c>
      <c r="B33" s="3"/>
      <c r="C33" s="3"/>
      <c r="D33" s="3"/>
      <c r="E33" s="3"/>
      <c r="F33" s="23">
        <f>0.25*SUM(F10:F31)</f>
        <v>29088.27</v>
      </c>
      <c r="G33" s="18">
        <f>F33</f>
        <v>29088.27</v>
      </c>
    </row>
    <row r="34" spans="1:7" ht="12.75">
      <c r="A34" s="19"/>
      <c r="B34" s="3"/>
      <c r="C34" s="3"/>
      <c r="D34" s="3"/>
      <c r="E34" s="3"/>
      <c r="F34" s="23"/>
      <c r="G34" s="18"/>
    </row>
    <row r="35" spans="1:7" ht="12.75">
      <c r="A35" s="19" t="s">
        <v>34</v>
      </c>
      <c r="B35" s="3"/>
      <c r="C35" s="11"/>
      <c r="D35" s="3"/>
      <c r="E35" s="3"/>
      <c r="F35" s="11"/>
      <c r="G35" s="18"/>
    </row>
    <row r="36" spans="1:7" ht="12.75">
      <c r="A36" s="15" t="s">
        <v>35</v>
      </c>
      <c r="C36" s="11"/>
      <c r="D36" s="3"/>
      <c r="E36" s="3"/>
      <c r="G36" s="6"/>
    </row>
    <row r="37" spans="1:7" ht="12.75">
      <c r="A37" s="15" t="s">
        <v>36</v>
      </c>
      <c r="B37" s="3" t="s">
        <v>37</v>
      </c>
      <c r="C37" s="11"/>
      <c r="D37" s="3"/>
      <c r="E37" s="3"/>
      <c r="F37" s="11">
        <v>21000</v>
      </c>
      <c r="G37" s="18">
        <f>F37</f>
        <v>21000</v>
      </c>
    </row>
    <row r="38" spans="1:7" ht="12.75">
      <c r="A38" s="15" t="s">
        <v>38</v>
      </c>
      <c r="B38" s="10" t="s">
        <v>39</v>
      </c>
      <c r="C38" s="11"/>
      <c r="D38" s="3"/>
      <c r="E38" s="3"/>
      <c r="F38" s="11">
        <v>15000</v>
      </c>
      <c r="G38" s="18">
        <v>15000</v>
      </c>
    </row>
    <row r="39" spans="1:7" ht="12.75">
      <c r="A39" s="15" t="s">
        <v>40</v>
      </c>
      <c r="B39" s="10"/>
      <c r="C39" s="11"/>
      <c r="D39" s="3"/>
      <c r="E39" s="3"/>
      <c r="F39" s="11"/>
      <c r="G39" s="18"/>
    </row>
    <row r="40" spans="1:7" ht="12.75">
      <c r="A40" s="15" t="s">
        <v>41</v>
      </c>
      <c r="B40" s="10" t="s">
        <v>42</v>
      </c>
      <c r="C40" s="11"/>
      <c r="D40" s="3"/>
      <c r="E40" s="3"/>
      <c r="F40" s="11">
        <v>15000</v>
      </c>
      <c r="G40" s="18">
        <v>15000</v>
      </c>
    </row>
    <row r="41" spans="1:7" ht="12.75">
      <c r="A41" s="15"/>
      <c r="B41" s="3"/>
      <c r="C41" s="11"/>
      <c r="D41" s="3"/>
      <c r="E41" s="3"/>
      <c r="F41" s="11"/>
      <c r="G41" s="18"/>
    </row>
    <row r="42" spans="1:7" ht="12.75">
      <c r="A42" s="15"/>
      <c r="B42" s="11"/>
      <c r="C42" s="3"/>
      <c r="D42" s="3"/>
      <c r="E42" s="3"/>
      <c r="F42" s="11"/>
      <c r="G42" s="18"/>
    </row>
    <row r="43" spans="1:7" ht="15">
      <c r="A43" s="19" t="s">
        <v>43</v>
      </c>
      <c r="B43" s="26"/>
      <c r="C43" s="26"/>
      <c r="D43" s="26"/>
      <c r="E43" s="26"/>
      <c r="F43" s="27"/>
      <c r="G43" s="32">
        <f>SUM(G6:G40)</f>
        <v>209725.35</v>
      </c>
    </row>
    <row r="44" spans="1:7" ht="12.75">
      <c r="A44" s="15"/>
      <c r="B44" s="3"/>
      <c r="C44" s="11"/>
      <c r="D44" s="3"/>
      <c r="E44" s="3"/>
      <c r="F44" s="11"/>
      <c r="G44" s="18"/>
    </row>
    <row r="45" spans="1:7" ht="15.75">
      <c r="A45" s="28" t="s">
        <v>44</v>
      </c>
      <c r="B45" s="3"/>
      <c r="C45" s="11"/>
      <c r="D45" s="3"/>
      <c r="E45" s="3"/>
      <c r="F45" s="11"/>
      <c r="G45" s="33">
        <f>G43</f>
        <v>209725.35</v>
      </c>
    </row>
    <row r="46" spans="1:7" ht="13.5" thickBot="1">
      <c r="A46" s="29"/>
      <c r="B46" s="30"/>
      <c r="C46" s="30"/>
      <c r="D46" s="30"/>
      <c r="E46" s="30"/>
      <c r="F46" s="30"/>
      <c r="G46" s="34"/>
    </row>
  </sheetData>
  <printOptions/>
  <pageMargins left="1.07" right="0.75" top="1" bottom="1" header="0.5" footer="0.5"/>
  <pageSetup fitToHeight="1" fitToWidth="1"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</dc:creator>
  <cp:keywords/>
  <dc:description/>
  <cp:lastModifiedBy>System Administrator</cp:lastModifiedBy>
  <cp:lastPrinted>2003-04-14T22:17:15Z</cp:lastPrinted>
  <dcterms:created xsi:type="dcterms:W3CDTF">2003-04-11T20:57:57Z</dcterms:created>
  <dcterms:modified xsi:type="dcterms:W3CDTF">2003-05-07T18:57:10Z</dcterms:modified>
  <cp:category/>
  <cp:version/>
  <cp:contentType/>
  <cp:contentStatus/>
</cp:coreProperties>
</file>