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9435" windowHeight="4710" tabRatio="360" activeTab="0"/>
  </bookViews>
  <sheets>
    <sheet name="Task" sheetId="1" r:id="rId1"/>
  </sheets>
  <definedNames>
    <definedName name="_xlnm.Print_Area" localSheetId="0">'Task'!$A$1:$J$39</definedName>
    <definedName name="_xlnm.Print_Titles" localSheetId="0">'Task'!$1:$9</definedName>
    <definedName name="solver_opt" localSheetId="0" hidden="1">'Task'!#REF!</definedName>
  </definedNames>
  <calcPr fullCalcOnLoad="1"/>
</workbook>
</file>

<file path=xl/sharedStrings.xml><?xml version="1.0" encoding="utf-8"?>
<sst xmlns="http://schemas.openxmlformats.org/spreadsheetml/2006/main" count="61" uniqueCount="46">
  <si>
    <t xml:space="preserve">  </t>
  </si>
  <si>
    <t>PROJECT NUMBER:</t>
  </si>
  <si>
    <t>PROJECT MANAGER/OFFICE:</t>
  </si>
  <si>
    <t>DATE:</t>
  </si>
  <si>
    <t>TOTAL</t>
  </si>
  <si>
    <t>Billing</t>
  </si>
  <si>
    <t>HOURS</t>
  </si>
  <si>
    <t>COST</t>
  </si>
  <si>
    <t>Rate</t>
  </si>
  <si>
    <t>TE 4</t>
  </si>
  <si>
    <t>ELECTRICAL ENGINEER</t>
  </si>
  <si>
    <t>EN 4</t>
  </si>
  <si>
    <t>DRAFTING/CAD OPERATOR</t>
  </si>
  <si>
    <t>TE 5</t>
  </si>
  <si>
    <t>ADMINISTRATIVE STAFF</t>
  </si>
  <si>
    <t>COMPUTER</t>
  </si>
  <si>
    <t>PRINT GRAPHICS</t>
  </si>
  <si>
    <t>EQUIPMENT</t>
  </si>
  <si>
    <t>COMMUNICATIONS</t>
  </si>
  <si>
    <t>SUBTOTAL</t>
  </si>
  <si>
    <t>PER DIEM</t>
  </si>
  <si>
    <t>TRIPS</t>
  </si>
  <si>
    <t>@</t>
  </si>
  <si>
    <t>LODGING</t>
  </si>
  <si>
    <t>DAYS</t>
  </si>
  <si>
    <t>VEHICLE</t>
  </si>
  <si>
    <t>POSTAGE/ FREIGHT</t>
  </si>
  <si>
    <t>MISC</t>
  </si>
  <si>
    <t>EXPENSES</t>
  </si>
  <si>
    <t>LABOR HOURS</t>
  </si>
  <si>
    <t>LABOR COSTS</t>
  </si>
  <si>
    <t>SUBTASK TOTAL COST</t>
  </si>
  <si>
    <t>O</t>
  </si>
  <si>
    <t>SURVEY CREW</t>
  </si>
  <si>
    <t>TE 3</t>
  </si>
  <si>
    <t>Total hours</t>
  </si>
  <si>
    <t>YFP - Groundwater Rights Support</t>
  </si>
  <si>
    <t>Jeff Randall/SEA</t>
  </si>
  <si>
    <t>JEFF RANDALL</t>
  </si>
  <si>
    <t>HY 7</t>
  </si>
  <si>
    <t>ACCOUNTING STAFF</t>
  </si>
  <si>
    <t>WL</t>
  </si>
  <si>
    <t>Reporting</t>
  </si>
  <si>
    <t>Intrim</t>
  </si>
  <si>
    <t>LDWFM</t>
  </si>
  <si>
    <t>AC 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</si>
</sst>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b/>
      <sz val="8"/>
      <name val="Helv"/>
      <family val="0"/>
    </font>
    <font>
      <b/>
      <i/>
      <sz val="8"/>
      <name val="Helv"/>
      <family val="0"/>
    </font>
    <font>
      <i/>
      <sz val="8"/>
      <name val="Helv"/>
      <family val="0"/>
    </font>
    <font>
      <i/>
      <sz val="8"/>
      <color indexed="8"/>
      <name val="Helv"/>
      <family val="0"/>
    </font>
    <font>
      <sz val="8"/>
      <color indexed="10"/>
      <name val="Helv"/>
      <family val="0"/>
    </font>
    <font>
      <sz val="10"/>
      <color indexed="10"/>
      <name val="Helv"/>
      <family val="0"/>
    </font>
    <font>
      <b/>
      <sz val="8"/>
      <color indexed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1" borderId="4" xfId="0" applyFont="1" applyFill="1" applyBorder="1" applyAlignment="1">
      <alignment/>
    </xf>
    <xf numFmtId="0" fontId="4" fillId="1" borderId="5" xfId="0" applyFont="1" applyFill="1" applyBorder="1" applyAlignment="1">
      <alignment/>
    </xf>
    <xf numFmtId="0" fontId="4" fillId="1" borderId="4" xfId="0" applyFont="1" applyFill="1" applyBorder="1" applyAlignment="1">
      <alignment horizontal="left"/>
    </xf>
    <xf numFmtId="0" fontId="4" fillId="0" borderId="6" xfId="0" applyFont="1" applyBorder="1" applyAlignment="1">
      <alignment/>
    </xf>
    <xf numFmtId="0" fontId="4" fillId="1" borderId="7" xfId="0" applyFont="1" applyFill="1" applyBorder="1" applyAlignment="1">
      <alignment/>
    </xf>
    <xf numFmtId="0" fontId="4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4" fillId="1" borderId="7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5" fontId="4" fillId="0" borderId="2" xfId="0" applyNumberFormat="1" applyFont="1" applyBorder="1" applyAlignment="1">
      <alignment/>
    </xf>
    <xf numFmtId="0" fontId="4" fillId="0" borderId="8" xfId="0" applyFont="1" applyBorder="1" applyAlignment="1">
      <alignment/>
    </xf>
    <xf numFmtId="5" fontId="4" fillId="1" borderId="5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7" fillId="1" borderId="5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1" fontId="4" fillId="0" borderId="11" xfId="0" applyNumberFormat="1" applyFont="1" applyBorder="1" applyAlignment="1">
      <alignment/>
    </xf>
    <xf numFmtId="5" fontId="4" fillId="0" borderId="11" xfId="0" applyNumberFormat="1" applyFont="1" applyBorder="1" applyAlignment="1">
      <alignment/>
    </xf>
    <xf numFmtId="0" fontId="5" fillId="0" borderId="2" xfId="0" applyFont="1" applyBorder="1" applyAlignment="1">
      <alignment/>
    </xf>
    <xf numFmtId="5" fontId="5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1" fontId="5" fillId="0" borderId="2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5" fontId="5" fillId="0" borderId="5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1" fontId="4" fillId="0" borderId="8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6" fontId="4" fillId="0" borderId="8" xfId="0" applyNumberFormat="1" applyFont="1" applyBorder="1" applyAlignment="1">
      <alignment/>
    </xf>
    <xf numFmtId="6" fontId="5" fillId="0" borderId="8" xfId="0" applyNumberFormat="1" applyFont="1" applyBorder="1" applyAlignment="1">
      <alignment/>
    </xf>
    <xf numFmtId="0" fontId="4" fillId="1" borderId="12" xfId="0" applyFont="1" applyFill="1" applyBorder="1" applyAlignment="1">
      <alignment/>
    </xf>
    <xf numFmtId="5" fontId="4" fillId="0" borderId="8" xfId="0" applyNumberFormat="1" applyFont="1" applyBorder="1" applyAlignment="1">
      <alignment/>
    </xf>
    <xf numFmtId="5" fontId="5" fillId="0" borderId="8" xfId="0" applyNumberFormat="1" applyFont="1" applyBorder="1" applyAlignment="1">
      <alignment/>
    </xf>
    <xf numFmtId="0" fontId="0" fillId="0" borderId="0" xfId="0" applyBorder="1" applyAlignment="1">
      <alignment/>
    </xf>
    <xf numFmtId="37" fontId="4" fillId="0" borderId="8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5" fontId="6" fillId="0" borderId="5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7" fontId="4" fillId="0" borderId="8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" fontId="4" fillId="0" borderId="14" xfId="0" applyNumberFormat="1" applyFont="1" applyBorder="1" applyAlignment="1">
      <alignment/>
    </xf>
    <xf numFmtId="5" fontId="4" fillId="0" borderId="15" xfId="0" applyNumberFormat="1" applyFont="1" applyBorder="1" applyAlignment="1">
      <alignment/>
    </xf>
    <xf numFmtId="7" fontId="7" fillId="0" borderId="15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/>
    </xf>
    <xf numFmtId="8" fontId="4" fillId="0" borderId="0" xfId="0" applyNumberFormat="1" applyFont="1" applyBorder="1" applyAlignment="1">
      <alignment/>
    </xf>
    <xf numFmtId="6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8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5" fontId="5" fillId="0" borderId="0" xfId="0" applyNumberFormat="1" applyFont="1" applyBorder="1" applyAlignment="1">
      <alignment/>
    </xf>
    <xf numFmtId="5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5" fontId="4" fillId="0" borderId="0" xfId="0" applyNumberFormat="1" applyFont="1" applyAlignment="1">
      <alignment/>
    </xf>
    <xf numFmtId="7" fontId="8" fillId="0" borderId="15" xfId="0" applyNumberFormat="1" applyFont="1" applyBorder="1" applyAlignment="1">
      <alignment/>
    </xf>
    <xf numFmtId="1" fontId="0" fillId="0" borderId="8" xfId="0" applyNumberFormat="1" applyBorder="1" applyAlignment="1">
      <alignment/>
    </xf>
    <xf numFmtId="0" fontId="7" fillId="0" borderId="8" xfId="0" applyFont="1" applyBorder="1" applyAlignment="1">
      <alignment/>
    </xf>
    <xf numFmtId="3" fontId="4" fillId="0" borderId="10" xfId="0" applyNumberFormat="1" applyFont="1" applyBorder="1" applyAlignment="1">
      <alignment/>
    </xf>
    <xf numFmtId="6" fontId="4" fillId="0" borderId="0" xfId="0" applyNumberFormat="1" applyFont="1" applyBorder="1" applyAlignment="1">
      <alignment/>
    </xf>
    <xf numFmtId="0" fontId="4" fillId="0" borderId="16" xfId="0" applyFont="1" applyBorder="1" applyAlignment="1">
      <alignment/>
    </xf>
    <xf numFmtId="1" fontId="4" fillId="0" borderId="15" xfId="0" applyNumberFormat="1" applyFont="1" applyBorder="1" applyAlignment="1">
      <alignment/>
    </xf>
    <xf numFmtId="1" fontId="0" fillId="0" borderId="2" xfId="0" applyNumberFormat="1" applyBorder="1" applyAlignment="1">
      <alignment/>
    </xf>
    <xf numFmtId="7" fontId="8" fillId="0" borderId="11" xfId="0" applyNumberFormat="1" applyFont="1" applyBorder="1" applyAlignment="1">
      <alignment/>
    </xf>
    <xf numFmtId="0" fontId="9" fillId="0" borderId="0" xfId="0" applyFont="1" applyAlignment="1" quotePrefix="1">
      <alignment horizontal="left"/>
    </xf>
    <xf numFmtId="0" fontId="10" fillId="0" borderId="0" xfId="0" applyFont="1" applyBorder="1" applyAlignment="1">
      <alignment/>
    </xf>
    <xf numFmtId="14" fontId="9" fillId="0" borderId="0" xfId="0" applyNumberFormat="1" applyFont="1" applyAlignment="1">
      <alignment horizontal="left"/>
    </xf>
    <xf numFmtId="0" fontId="11" fillId="0" borderId="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3" fontId="4" fillId="0" borderId="8" xfId="0" applyNumberFormat="1" applyFont="1" applyBorder="1" applyAlignment="1">
      <alignment/>
    </xf>
    <xf numFmtId="7" fontId="7" fillId="0" borderId="8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17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5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31.57421875" style="1" customWidth="1"/>
    <col min="2" max="2" width="9.28125" style="1" bestFit="1" customWidth="1"/>
    <col min="3" max="3" width="9.28125" style="21" customWidth="1"/>
    <col min="4" max="6" width="9.28125" style="3" customWidth="1"/>
    <col min="7" max="7" width="11.421875" style="3" bestFit="1" customWidth="1"/>
    <col min="8" max="8" width="10.8515625" style="3" bestFit="1" customWidth="1"/>
    <col min="9" max="9" width="8.140625" style="1" customWidth="1"/>
    <col min="10" max="10" width="10.8515625" style="1" bestFit="1" customWidth="1"/>
    <col min="11" max="11" width="10.8515625" style="24" bestFit="1" customWidth="1"/>
    <col min="12" max="12" width="11.57421875" style="1" customWidth="1"/>
    <col min="13" max="13" width="10.8515625" style="1" customWidth="1"/>
    <col min="14" max="16384" width="9.140625" style="1" customWidth="1"/>
  </cols>
  <sheetData>
    <row r="1" spans="1:8" ht="12.75">
      <c r="A1" s="1" t="s">
        <v>0</v>
      </c>
      <c r="B1" s="84" t="s">
        <v>36</v>
      </c>
      <c r="C1" s="85"/>
      <c r="D1" s="85"/>
      <c r="E1" s="85"/>
      <c r="F1" s="85"/>
      <c r="G1" s="85"/>
      <c r="H1" s="49"/>
    </row>
    <row r="2" spans="1:8" ht="12.75">
      <c r="A2" s="1" t="s">
        <v>1</v>
      </c>
      <c r="B2" s="64">
        <v>137635</v>
      </c>
      <c r="C2" s="49"/>
      <c r="D2" s="49"/>
      <c r="E2" s="49"/>
      <c r="F2" s="49"/>
      <c r="G2" s="49"/>
      <c r="H2" s="49"/>
    </row>
    <row r="3" spans="1:8" ht="12.75">
      <c r="A3" s="1" t="s">
        <v>2</v>
      </c>
      <c r="B3" s="1" t="s">
        <v>37</v>
      </c>
      <c r="C3" s="49"/>
      <c r="D3" s="49"/>
      <c r="E3" s="49"/>
      <c r="F3" s="49"/>
      <c r="G3" s="49"/>
      <c r="H3" s="49"/>
    </row>
    <row r="4" spans="1:10" ht="12.75">
      <c r="A4" s="1" t="s">
        <v>3</v>
      </c>
      <c r="B4" s="86">
        <f ca="1">NOW()</f>
        <v>37935.74789976852</v>
      </c>
      <c r="C4" s="51"/>
      <c r="D4" s="51"/>
      <c r="E4" s="51"/>
      <c r="F4" s="51"/>
      <c r="G4" s="51"/>
      <c r="H4" s="51"/>
      <c r="I4" s="52"/>
      <c r="J4" s="52"/>
    </row>
    <row r="5" spans="3:12" ht="10.5">
      <c r="C5" s="2"/>
      <c r="D5" s="2"/>
      <c r="E5" s="2"/>
      <c r="F5" s="2"/>
      <c r="G5" s="2"/>
      <c r="H5" s="2"/>
      <c r="I5" s="2"/>
      <c r="J5" s="2"/>
      <c r="K5" s="53"/>
      <c r="L5" s="92"/>
    </row>
    <row r="6" spans="1:12" ht="10.5">
      <c r="A6" s="3"/>
      <c r="B6" s="3"/>
      <c r="C6" s="88" t="s">
        <v>41</v>
      </c>
      <c r="D6" s="88" t="s">
        <v>41</v>
      </c>
      <c r="E6" s="88" t="s">
        <v>41</v>
      </c>
      <c r="F6" s="89" t="s">
        <v>43</v>
      </c>
      <c r="G6" s="88" t="s">
        <v>41</v>
      </c>
      <c r="H6" s="89" t="s">
        <v>43</v>
      </c>
      <c r="I6" s="6"/>
      <c r="J6" s="6"/>
      <c r="K6" s="4"/>
      <c r="L6" s="93"/>
    </row>
    <row r="7" spans="1:12" ht="10.5">
      <c r="A7" s="3"/>
      <c r="B7" s="3"/>
      <c r="C7" s="89" t="s">
        <v>42</v>
      </c>
      <c r="D7" s="89" t="s">
        <v>42</v>
      </c>
      <c r="E7" s="89" t="s">
        <v>42</v>
      </c>
      <c r="F7" s="89" t="s">
        <v>44</v>
      </c>
      <c r="G7" s="89" t="s">
        <v>42</v>
      </c>
      <c r="H7" s="89" t="s">
        <v>44</v>
      </c>
      <c r="I7" s="6" t="s">
        <v>4</v>
      </c>
      <c r="J7" s="6" t="s">
        <v>4</v>
      </c>
      <c r="K7" s="4" t="s">
        <v>5</v>
      </c>
      <c r="L7" s="94"/>
    </row>
    <row r="8" spans="1:12" ht="10.5">
      <c r="A8" s="2"/>
      <c r="B8" s="2"/>
      <c r="C8" s="87">
        <v>1</v>
      </c>
      <c r="D8" s="87">
        <v>2</v>
      </c>
      <c r="E8" s="87">
        <v>3.1</v>
      </c>
      <c r="F8" s="87">
        <v>3.2</v>
      </c>
      <c r="G8" s="87">
        <v>4.1</v>
      </c>
      <c r="H8" s="87">
        <v>4.2</v>
      </c>
      <c r="I8" s="7" t="s">
        <v>6</v>
      </c>
      <c r="J8" s="7" t="s">
        <v>7</v>
      </c>
      <c r="K8" s="5" t="s">
        <v>8</v>
      </c>
      <c r="L8" s="95"/>
    </row>
    <row r="9" spans="1:12" ht="10.5">
      <c r="A9" s="12"/>
      <c r="B9" s="21"/>
      <c r="C9" s="41"/>
      <c r="D9" s="41"/>
      <c r="E9" s="41"/>
      <c r="F9" s="41"/>
      <c r="G9" s="41"/>
      <c r="H9" s="41"/>
      <c r="I9" s="8"/>
      <c r="J9" s="8"/>
      <c r="K9" s="23"/>
      <c r="L9" s="96"/>
    </row>
    <row r="10" spans="1:12" ht="11.25" thickBot="1">
      <c r="A10" s="29" t="s">
        <v>38</v>
      </c>
      <c r="B10" s="30" t="s">
        <v>39</v>
      </c>
      <c r="C10" s="43"/>
      <c r="D10" s="43">
        <v>12</v>
      </c>
      <c r="E10" s="43">
        <v>12</v>
      </c>
      <c r="F10" s="43">
        <v>56</v>
      </c>
      <c r="G10" s="43">
        <v>6</v>
      </c>
      <c r="H10" s="43">
        <v>40</v>
      </c>
      <c r="I10" s="31">
        <f aca="true" t="shared" si="0" ref="I10:I16">SUM(C10:H10)</f>
        <v>126</v>
      </c>
      <c r="J10" s="32">
        <f aca="true" t="shared" si="1" ref="J10:J16">I10*K10</f>
        <v>19530</v>
      </c>
      <c r="K10" s="83">
        <v>155</v>
      </c>
      <c r="L10" s="96"/>
    </row>
    <row r="11" spans="1:12" s="3" customFormat="1" ht="12" hidden="1" thickBot="1" thickTop="1">
      <c r="A11" s="59" t="s">
        <v>10</v>
      </c>
      <c r="B11" s="60" t="s">
        <v>11</v>
      </c>
      <c r="C11" s="61"/>
      <c r="D11" s="61"/>
      <c r="E11" s="61"/>
      <c r="F11" s="61"/>
      <c r="G11" s="61"/>
      <c r="H11" s="61"/>
      <c r="I11" s="81">
        <f t="shared" si="0"/>
        <v>0</v>
      </c>
      <c r="J11" s="62">
        <f t="shared" si="1"/>
        <v>0</v>
      </c>
      <c r="K11" s="75">
        <v>97.67</v>
      </c>
      <c r="L11" s="96"/>
    </row>
    <row r="12" spans="1:12" s="3" customFormat="1" ht="12" hidden="1" thickBot="1" thickTop="1">
      <c r="A12" s="59" t="s">
        <v>33</v>
      </c>
      <c r="B12" s="60" t="s">
        <v>34</v>
      </c>
      <c r="C12" s="61"/>
      <c r="D12" s="61"/>
      <c r="E12" s="61"/>
      <c r="F12" s="61"/>
      <c r="G12" s="61"/>
      <c r="H12" s="61"/>
      <c r="I12" s="81">
        <f t="shared" si="0"/>
        <v>0</v>
      </c>
      <c r="J12" s="62">
        <f t="shared" si="1"/>
        <v>0</v>
      </c>
      <c r="K12" s="75">
        <v>61.3</v>
      </c>
      <c r="L12" s="96"/>
    </row>
    <row r="13" spans="1:12" ht="12" hidden="1" thickBot="1" thickTop="1">
      <c r="A13" s="80" t="s">
        <v>12</v>
      </c>
      <c r="B13" s="60" t="s">
        <v>9</v>
      </c>
      <c r="C13" s="61"/>
      <c r="D13" s="61"/>
      <c r="E13" s="61"/>
      <c r="F13" s="61"/>
      <c r="G13" s="61"/>
      <c r="H13" s="61"/>
      <c r="I13" s="81">
        <f t="shared" si="0"/>
        <v>0</v>
      </c>
      <c r="J13" s="62">
        <f t="shared" si="1"/>
        <v>0</v>
      </c>
      <c r="K13" s="63">
        <v>72.51</v>
      </c>
      <c r="L13" s="96"/>
    </row>
    <row r="14" spans="1:12" s="3" customFormat="1" ht="12" thickBot="1" thickTop="1">
      <c r="A14" s="80" t="s">
        <v>12</v>
      </c>
      <c r="B14" s="21" t="s">
        <v>13</v>
      </c>
      <c r="C14" s="42"/>
      <c r="D14" s="42"/>
      <c r="E14" s="42"/>
      <c r="F14" s="42">
        <v>20</v>
      </c>
      <c r="G14" s="43"/>
      <c r="H14" s="43">
        <v>16</v>
      </c>
      <c r="I14" s="31">
        <f t="shared" si="0"/>
        <v>36</v>
      </c>
      <c r="J14" s="62">
        <f>I14*K14</f>
        <v>3240</v>
      </c>
      <c r="K14" s="63">
        <v>90</v>
      </c>
      <c r="L14" s="96"/>
    </row>
    <row r="15" spans="1:12" s="3" customFormat="1" ht="12" thickBot="1" thickTop="1">
      <c r="A15" s="80" t="s">
        <v>40</v>
      </c>
      <c r="B15" s="60" t="s">
        <v>45</v>
      </c>
      <c r="C15" s="81">
        <v>5</v>
      </c>
      <c r="D15" s="81">
        <v>16</v>
      </c>
      <c r="E15" s="81">
        <v>16</v>
      </c>
      <c r="F15" s="61"/>
      <c r="G15" s="43">
        <v>8</v>
      </c>
      <c r="H15" s="43"/>
      <c r="I15" s="31">
        <f t="shared" si="0"/>
        <v>45</v>
      </c>
      <c r="J15" s="62">
        <f t="shared" si="1"/>
        <v>4050</v>
      </c>
      <c r="K15" s="63">
        <v>90</v>
      </c>
      <c r="L15" s="96"/>
    </row>
    <row r="16" spans="1:12" s="3" customFormat="1" ht="12" thickBot="1" thickTop="1">
      <c r="A16" s="59" t="s">
        <v>14</v>
      </c>
      <c r="B16" s="60" t="s">
        <v>32</v>
      </c>
      <c r="C16" s="78">
        <v>5</v>
      </c>
      <c r="D16" s="78">
        <v>18</v>
      </c>
      <c r="E16" s="78">
        <v>18</v>
      </c>
      <c r="F16" s="78">
        <v>8</v>
      </c>
      <c r="G16" s="78">
        <v>9</v>
      </c>
      <c r="H16" s="78">
        <v>8</v>
      </c>
      <c r="I16" s="31">
        <f t="shared" si="0"/>
        <v>66</v>
      </c>
      <c r="J16" s="62">
        <f t="shared" si="1"/>
        <v>4620</v>
      </c>
      <c r="K16" s="63">
        <v>70</v>
      </c>
      <c r="L16" s="95"/>
    </row>
    <row r="17" spans="1:12" s="3" customFormat="1" ht="11.25" thickTop="1">
      <c r="A17" s="12"/>
      <c r="B17" s="21" t="s">
        <v>35</v>
      </c>
      <c r="C17" s="90">
        <f aca="true" t="shared" si="2" ref="C17:J17">SUM(C10:C16)</f>
        <v>10</v>
      </c>
      <c r="D17" s="90">
        <f t="shared" si="2"/>
        <v>46</v>
      </c>
      <c r="E17" s="90">
        <f t="shared" si="2"/>
        <v>46</v>
      </c>
      <c r="F17" s="90">
        <f t="shared" si="2"/>
        <v>84</v>
      </c>
      <c r="G17" s="90">
        <f t="shared" si="2"/>
        <v>23</v>
      </c>
      <c r="H17" s="90">
        <f t="shared" si="2"/>
        <v>64</v>
      </c>
      <c r="I17" s="42">
        <f t="shared" si="2"/>
        <v>273</v>
      </c>
      <c r="J17" s="47">
        <f t="shared" si="2"/>
        <v>31440</v>
      </c>
      <c r="K17" s="91"/>
      <c r="L17" s="97"/>
    </row>
    <row r="18" spans="1:12" s="3" customFormat="1" ht="10.5">
      <c r="A18" s="14" t="s">
        <v>15</v>
      </c>
      <c r="B18" s="54"/>
      <c r="C18" s="44">
        <f aca="true" t="shared" si="3" ref="C18:H18">C17*4.4</f>
        <v>44</v>
      </c>
      <c r="D18" s="44">
        <f t="shared" si="3"/>
        <v>202.4</v>
      </c>
      <c r="E18" s="44">
        <f t="shared" si="3"/>
        <v>202.4</v>
      </c>
      <c r="F18" s="44">
        <f t="shared" si="3"/>
        <v>369.6</v>
      </c>
      <c r="G18" s="44">
        <f t="shared" si="3"/>
        <v>101.2</v>
      </c>
      <c r="H18" s="44">
        <f t="shared" si="3"/>
        <v>281.6</v>
      </c>
      <c r="I18" s="44"/>
      <c r="J18" s="47">
        <f>SUM(C18:H18)</f>
        <v>1201.2000000000003</v>
      </c>
      <c r="K18" s="77"/>
      <c r="L18" s="66"/>
    </row>
    <row r="19" spans="1:11" ht="12.75">
      <c r="A19" s="14" t="s">
        <v>16</v>
      </c>
      <c r="B19" s="54"/>
      <c r="C19" s="44"/>
      <c r="D19" s="44"/>
      <c r="E19" s="44"/>
      <c r="F19" s="44"/>
      <c r="G19" s="44"/>
      <c r="H19" s="44"/>
      <c r="I19" s="76"/>
      <c r="J19" s="47">
        <f>SUM(C19:H19)</f>
        <v>0</v>
      </c>
      <c r="K19" s="77"/>
    </row>
    <row r="20" spans="1:11" ht="12.75">
      <c r="A20" s="14" t="s">
        <v>17</v>
      </c>
      <c r="B20" s="54"/>
      <c r="C20" s="44"/>
      <c r="D20" s="44"/>
      <c r="E20" s="44"/>
      <c r="F20" s="44"/>
      <c r="G20" s="44"/>
      <c r="H20" s="79"/>
      <c r="I20" s="82"/>
      <c r="J20" s="47">
        <f>SUM(C20:H20)</f>
        <v>0</v>
      </c>
      <c r="K20" s="23"/>
    </row>
    <row r="21" spans="1:11" ht="12.75">
      <c r="A21" s="14" t="s">
        <v>18</v>
      </c>
      <c r="B21" s="54"/>
      <c r="C21" s="44">
        <f aca="true" t="shared" si="4" ref="C21:H21">C17*1.3</f>
        <v>13</v>
      </c>
      <c r="D21" s="44">
        <f t="shared" si="4"/>
        <v>59.800000000000004</v>
      </c>
      <c r="E21" s="44">
        <f t="shared" si="4"/>
        <v>59.800000000000004</v>
      </c>
      <c r="F21" s="44">
        <f t="shared" si="4"/>
        <v>109.2</v>
      </c>
      <c r="G21" s="44">
        <f t="shared" si="4"/>
        <v>29.900000000000002</v>
      </c>
      <c r="H21" s="44">
        <f t="shared" si="4"/>
        <v>83.2</v>
      </c>
      <c r="I21" s="82"/>
      <c r="J21" s="47">
        <f>SUM(C21:H21)</f>
        <v>354.9</v>
      </c>
      <c r="K21" s="23"/>
    </row>
    <row r="22" spans="1:12" ht="12.75">
      <c r="A22" s="15" t="s">
        <v>19</v>
      </c>
      <c r="B22" s="55"/>
      <c r="C22" s="45">
        <f aca="true" t="shared" si="5" ref="C22:H22">SUM(C18:C21)</f>
        <v>57</v>
      </c>
      <c r="D22" s="45">
        <f t="shared" si="5"/>
        <v>262.2</v>
      </c>
      <c r="E22" s="45">
        <f t="shared" si="5"/>
        <v>262.2</v>
      </c>
      <c r="F22" s="45">
        <f t="shared" si="5"/>
        <v>478.8</v>
      </c>
      <c r="G22" s="45">
        <f t="shared" si="5"/>
        <v>131.1</v>
      </c>
      <c r="H22" s="45">
        <f t="shared" si="5"/>
        <v>364.8</v>
      </c>
      <c r="I22" s="36"/>
      <c r="J22" s="34">
        <f>SUM(J18:J21)</f>
        <v>1556.1000000000004</v>
      </c>
      <c r="K22" s="26"/>
      <c r="L22"/>
    </row>
    <row r="23" spans="1:12" s="35" customFormat="1" ht="10.5">
      <c r="A23" s="13"/>
      <c r="B23" s="9"/>
      <c r="C23" s="46"/>
      <c r="D23" s="46"/>
      <c r="E23" s="46"/>
      <c r="F23" s="46"/>
      <c r="G23" s="46"/>
      <c r="H23" s="46"/>
      <c r="I23" s="10"/>
      <c r="J23" s="22"/>
      <c r="K23" s="27"/>
      <c r="L23" s="67"/>
    </row>
    <row r="24" spans="1:11" s="65" customFormat="1" ht="10.5">
      <c r="A24" s="14" t="s">
        <v>20</v>
      </c>
      <c r="B24" s="21" t="s">
        <v>21</v>
      </c>
      <c r="C24" s="50"/>
      <c r="D24" s="50"/>
      <c r="E24" s="50"/>
      <c r="F24" s="50"/>
      <c r="G24" s="50"/>
      <c r="H24" s="50"/>
      <c r="I24" s="8"/>
      <c r="J24" s="57">
        <f>SUM(C24:H24)</f>
        <v>0</v>
      </c>
      <c r="K24" s="23"/>
    </row>
    <row r="25" spans="1:11" ht="10.5">
      <c r="A25" s="16" t="s">
        <v>22</v>
      </c>
      <c r="B25" s="47">
        <v>30</v>
      </c>
      <c r="C25" s="47">
        <f aca="true" t="shared" si="6" ref="C25:H25">SUM($B25*C24)</f>
        <v>0</v>
      </c>
      <c r="D25" s="47">
        <f t="shared" si="6"/>
        <v>0</v>
      </c>
      <c r="E25" s="47">
        <f t="shared" si="6"/>
        <v>0</v>
      </c>
      <c r="F25" s="47">
        <f t="shared" si="6"/>
        <v>0</v>
      </c>
      <c r="G25" s="47">
        <f t="shared" si="6"/>
        <v>0</v>
      </c>
      <c r="H25" s="47">
        <f t="shared" si="6"/>
        <v>0</v>
      </c>
      <c r="I25" s="8"/>
      <c r="J25" s="47">
        <f>SUM(C25:I25)</f>
        <v>0</v>
      </c>
      <c r="K25" s="23"/>
    </row>
    <row r="26" spans="1:13" ht="10.5">
      <c r="A26" s="14" t="s">
        <v>23</v>
      </c>
      <c r="B26" s="21" t="s">
        <v>24</v>
      </c>
      <c r="C26" s="50"/>
      <c r="D26" s="50"/>
      <c r="E26" s="50"/>
      <c r="F26" s="50"/>
      <c r="G26" s="50"/>
      <c r="H26" s="50"/>
      <c r="I26" s="8"/>
      <c r="J26" s="57">
        <f>SUM(C26:I26)</f>
        <v>0</v>
      </c>
      <c r="K26" s="23"/>
      <c r="L26" s="68"/>
      <c r="M26" s="69"/>
    </row>
    <row r="27" spans="1:13" ht="10.5">
      <c r="A27" s="16" t="s">
        <v>22</v>
      </c>
      <c r="B27" s="47">
        <v>44</v>
      </c>
      <c r="C27" s="47">
        <f aca="true" t="shared" si="7" ref="C27:H27">SUM($B27*C26)</f>
        <v>0</v>
      </c>
      <c r="D27" s="47">
        <f t="shared" si="7"/>
        <v>0</v>
      </c>
      <c r="E27" s="47">
        <f t="shared" si="7"/>
        <v>0</v>
      </c>
      <c r="F27" s="47">
        <f t="shared" si="7"/>
        <v>0</v>
      </c>
      <c r="G27" s="47">
        <f t="shared" si="7"/>
        <v>0</v>
      </c>
      <c r="H27" s="47">
        <f t="shared" si="7"/>
        <v>0</v>
      </c>
      <c r="I27" s="8"/>
      <c r="J27" s="20">
        <f>SUM(C27:I27)</f>
        <v>0</v>
      </c>
      <c r="K27" s="23"/>
      <c r="L27" s="68"/>
      <c r="M27" s="69"/>
    </row>
    <row r="28" spans="1:13" ht="10.5">
      <c r="A28" s="14" t="s">
        <v>25</v>
      </c>
      <c r="B28" s="21" t="s">
        <v>24</v>
      </c>
      <c r="C28" s="50"/>
      <c r="D28" s="50"/>
      <c r="E28" s="50"/>
      <c r="F28" s="50"/>
      <c r="G28" s="50"/>
      <c r="H28" s="50"/>
      <c r="I28" s="8"/>
      <c r="J28" s="57">
        <f>SUM(C28:I28)</f>
        <v>0</v>
      </c>
      <c r="K28" s="23"/>
      <c r="L28" s="68"/>
      <c r="M28" s="69"/>
    </row>
    <row r="29" spans="1:13" ht="10.5">
      <c r="A29" s="16" t="s">
        <v>22</v>
      </c>
      <c r="B29" s="58">
        <v>90</v>
      </c>
      <c r="C29" s="47">
        <f aca="true" t="shared" si="8" ref="C29:H29">SUM($B29*C28)</f>
        <v>0</v>
      </c>
      <c r="D29" s="47">
        <f t="shared" si="8"/>
        <v>0</v>
      </c>
      <c r="E29" s="47">
        <f t="shared" si="8"/>
        <v>0</v>
      </c>
      <c r="F29" s="47">
        <f t="shared" si="8"/>
        <v>0</v>
      </c>
      <c r="G29" s="47">
        <f t="shared" si="8"/>
        <v>0</v>
      </c>
      <c r="H29" s="47">
        <f t="shared" si="8"/>
        <v>0</v>
      </c>
      <c r="I29" s="8"/>
      <c r="J29" s="20">
        <f>SUM(C29:I29)</f>
        <v>0</v>
      </c>
      <c r="K29" s="23"/>
      <c r="L29" s="68"/>
      <c r="M29" s="69"/>
    </row>
    <row r="30" spans="1:13" ht="10.5">
      <c r="A30" s="15" t="s">
        <v>19</v>
      </c>
      <c r="B30" s="55"/>
      <c r="C30" s="48">
        <f aca="true" t="shared" si="9" ref="C30:H30">SUM(C25,C27,C29)</f>
        <v>0</v>
      </c>
      <c r="D30" s="48">
        <f t="shared" si="9"/>
        <v>0</v>
      </c>
      <c r="E30" s="48">
        <f t="shared" si="9"/>
        <v>0</v>
      </c>
      <c r="F30" s="48">
        <f t="shared" si="9"/>
        <v>0</v>
      </c>
      <c r="G30" s="48">
        <f t="shared" si="9"/>
        <v>0</v>
      </c>
      <c r="H30" s="48">
        <f t="shared" si="9"/>
        <v>0</v>
      </c>
      <c r="I30" s="33"/>
      <c r="J30" s="34">
        <f>SUM(J25+J27+J29)</f>
        <v>0</v>
      </c>
      <c r="K30" s="26"/>
      <c r="L30" s="68"/>
      <c r="M30" s="69"/>
    </row>
    <row r="31" spans="1:13" s="35" customFormat="1" ht="10.5">
      <c r="A31" s="17"/>
      <c r="B31" s="11"/>
      <c r="C31" s="10"/>
      <c r="D31" s="10"/>
      <c r="E31" s="10"/>
      <c r="F31" s="10"/>
      <c r="G31" s="46"/>
      <c r="H31" s="46"/>
      <c r="I31" s="10"/>
      <c r="J31" s="22"/>
      <c r="K31" s="27"/>
      <c r="L31" s="74"/>
      <c r="M31" s="69"/>
    </row>
    <row r="32" spans="1:11" s="65" customFormat="1" ht="10.5">
      <c r="A32" s="14" t="s">
        <v>26</v>
      </c>
      <c r="B32" s="18"/>
      <c r="C32" s="20"/>
      <c r="D32" s="20"/>
      <c r="E32" s="20"/>
      <c r="F32" s="20">
        <v>100</v>
      </c>
      <c r="G32" s="20"/>
      <c r="H32" s="20">
        <v>100</v>
      </c>
      <c r="I32" s="20"/>
      <c r="J32" s="20">
        <f>SUM(C32:I32)</f>
        <v>200</v>
      </c>
      <c r="K32" s="23"/>
    </row>
    <row r="33" spans="1:11" ht="10.5">
      <c r="A33" s="14" t="s">
        <v>27</v>
      </c>
      <c r="B33" s="18"/>
      <c r="C33" s="20"/>
      <c r="D33" s="20"/>
      <c r="E33" s="20"/>
      <c r="F33" s="20"/>
      <c r="G33" s="20"/>
      <c r="H33" s="20"/>
      <c r="I33" s="8"/>
      <c r="J33" s="20">
        <f>SUM(C33:I33)</f>
        <v>0</v>
      </c>
      <c r="K33" s="23"/>
    </row>
    <row r="34" spans="1:11" ht="10.5">
      <c r="A34" s="15" t="s">
        <v>19</v>
      </c>
      <c r="B34" s="19"/>
      <c r="C34" s="34">
        <f aca="true" t="shared" si="10" ref="C34:H34">SUM(C32:C33)</f>
        <v>0</v>
      </c>
      <c r="D34" s="34">
        <f t="shared" si="10"/>
        <v>0</v>
      </c>
      <c r="E34" s="34">
        <f t="shared" si="10"/>
        <v>0</v>
      </c>
      <c r="F34" s="34">
        <f t="shared" si="10"/>
        <v>100</v>
      </c>
      <c r="G34" s="34">
        <f t="shared" si="10"/>
        <v>0</v>
      </c>
      <c r="H34" s="34">
        <f t="shared" si="10"/>
        <v>100</v>
      </c>
      <c r="I34" s="33"/>
      <c r="J34" s="34">
        <f>SUM(J32:J33)</f>
        <v>200</v>
      </c>
      <c r="K34" s="26"/>
    </row>
    <row r="35" spans="1:12" s="35" customFormat="1" ht="10.5">
      <c r="A35" s="17"/>
      <c r="B35" s="11"/>
      <c r="C35" s="10"/>
      <c r="D35" s="10"/>
      <c r="E35" s="10"/>
      <c r="F35" s="10"/>
      <c r="G35" s="10"/>
      <c r="H35" s="10"/>
      <c r="I35" s="10"/>
      <c r="J35" s="22"/>
      <c r="K35" s="27"/>
      <c r="L35" s="74"/>
    </row>
    <row r="36" spans="1:11" s="65" customFormat="1" ht="10.5">
      <c r="A36" s="12" t="s">
        <v>28</v>
      </c>
      <c r="B36" s="3"/>
      <c r="C36" s="20">
        <f aca="true" t="shared" si="11" ref="C36:H36">SUM(C22,C30,C34)</f>
        <v>57</v>
      </c>
      <c r="D36" s="20">
        <f t="shared" si="11"/>
        <v>262.2</v>
      </c>
      <c r="E36" s="20">
        <f t="shared" si="11"/>
        <v>262.2</v>
      </c>
      <c r="F36" s="20">
        <f t="shared" si="11"/>
        <v>578.8</v>
      </c>
      <c r="G36" s="20">
        <f t="shared" si="11"/>
        <v>131.1</v>
      </c>
      <c r="H36" s="20">
        <f t="shared" si="11"/>
        <v>464.8</v>
      </c>
      <c r="I36" s="8"/>
      <c r="J36" s="47">
        <f>SUM(J22+J30+J34)</f>
        <v>1756.1000000000004</v>
      </c>
      <c r="K36" s="23"/>
    </row>
    <row r="37" spans="1:12" ht="10.5">
      <c r="A37" s="12" t="s">
        <v>29</v>
      </c>
      <c r="B37" s="3"/>
      <c r="C37" s="57">
        <f aca="true" t="shared" si="12" ref="C37:H37">SUM(C10:C16)</f>
        <v>10</v>
      </c>
      <c r="D37" s="57">
        <f t="shared" si="12"/>
        <v>46</v>
      </c>
      <c r="E37" s="57">
        <f t="shared" si="12"/>
        <v>46</v>
      </c>
      <c r="F37" s="57">
        <f t="shared" si="12"/>
        <v>84</v>
      </c>
      <c r="G37" s="57">
        <f t="shared" si="12"/>
        <v>23</v>
      </c>
      <c r="H37" s="57">
        <f t="shared" si="12"/>
        <v>64</v>
      </c>
      <c r="I37" s="50">
        <f>SUM(C37:H37)</f>
        <v>273</v>
      </c>
      <c r="J37" s="50">
        <f>SUM(I37)</f>
        <v>273</v>
      </c>
      <c r="K37" s="23"/>
      <c r="L37" s="72"/>
    </row>
    <row r="38" spans="1:12" ht="10.5">
      <c r="A38" s="12" t="s">
        <v>30</v>
      </c>
      <c r="B38" s="3"/>
      <c r="C38" s="20">
        <f aca="true" t="shared" si="13" ref="C38:H38">SUMPRODUCT(C10:C16,$K10:$K16)</f>
        <v>800</v>
      </c>
      <c r="D38" s="20">
        <f t="shared" si="13"/>
        <v>4560</v>
      </c>
      <c r="E38" s="20">
        <f t="shared" si="13"/>
        <v>4560</v>
      </c>
      <c r="F38" s="20">
        <f t="shared" si="13"/>
        <v>11040</v>
      </c>
      <c r="G38" s="20">
        <f t="shared" si="13"/>
        <v>2280</v>
      </c>
      <c r="H38" s="20">
        <f t="shared" si="13"/>
        <v>8200</v>
      </c>
      <c r="I38" s="8"/>
      <c r="J38" s="47">
        <f>SUM(C38:I38)</f>
        <v>31440</v>
      </c>
      <c r="K38" s="23"/>
      <c r="L38" s="73"/>
    </row>
    <row r="39" spans="1:12" ht="10.5">
      <c r="A39" s="37" t="s">
        <v>31</v>
      </c>
      <c r="B39" s="38"/>
      <c r="C39" s="40">
        <f aca="true" t="shared" si="14" ref="C39:H39">SUM(C36+C38)</f>
        <v>857</v>
      </c>
      <c r="D39" s="40">
        <f t="shared" si="14"/>
        <v>4822.2</v>
      </c>
      <c r="E39" s="40">
        <f t="shared" si="14"/>
        <v>4822.2</v>
      </c>
      <c r="F39" s="40">
        <f t="shared" si="14"/>
        <v>11618.8</v>
      </c>
      <c r="G39" s="40">
        <f t="shared" si="14"/>
        <v>2411.1</v>
      </c>
      <c r="H39" s="40">
        <f t="shared" si="14"/>
        <v>8664.8</v>
      </c>
      <c r="I39" s="39"/>
      <c r="J39" s="40">
        <f>SUM(J36+J38)</f>
        <v>33196.1</v>
      </c>
      <c r="K39" s="56"/>
      <c r="L39" s="72"/>
    </row>
    <row r="40" spans="1:12" s="70" customFormat="1" ht="10.5">
      <c r="A40" s="1"/>
      <c r="B40" s="1"/>
      <c r="C40" s="3"/>
      <c r="D40" s="3"/>
      <c r="E40" s="3"/>
      <c r="F40" s="3"/>
      <c r="G40" s="3"/>
      <c r="H40" s="3"/>
      <c r="I40" s="3"/>
      <c r="J40" s="3"/>
      <c r="K40" s="25"/>
      <c r="L40" s="71"/>
    </row>
    <row r="41" spans="3:4" ht="12.75">
      <c r="C41"/>
      <c r="D41"/>
    </row>
    <row r="42" spans="3:4" ht="12.75">
      <c r="C42"/>
      <c r="D42"/>
    </row>
    <row r="43" spans="3:4" ht="12.75">
      <c r="C43"/>
      <c r="D43"/>
    </row>
    <row r="44" spans="3:4" ht="12.75">
      <c r="C44"/>
      <c r="D44"/>
    </row>
    <row r="45" spans="3:4" ht="12.75">
      <c r="C45"/>
      <c r="D45"/>
    </row>
    <row r="46" spans="3:4" ht="12.75">
      <c r="C46"/>
      <c r="D46"/>
    </row>
    <row r="47" spans="3:4" ht="12.75">
      <c r="C47"/>
      <c r="D47"/>
    </row>
    <row r="48" spans="3:4" ht="12.75">
      <c r="C48"/>
      <c r="D48"/>
    </row>
    <row r="49" spans="3:4" ht="12.75">
      <c r="C49"/>
      <c r="D49"/>
    </row>
    <row r="50" spans="3:4" ht="12.75">
      <c r="C50"/>
      <c r="D50"/>
    </row>
    <row r="51" spans="3:4" ht="12.75">
      <c r="C51"/>
      <c r="D51"/>
    </row>
    <row r="52" spans="3:4" ht="12.75">
      <c r="C52"/>
      <c r="D52"/>
    </row>
    <row r="53" spans="3:4" ht="12.75">
      <c r="C53"/>
      <c r="D53"/>
    </row>
    <row r="54" spans="3:4" ht="12.75">
      <c r="C54"/>
      <c r="D54"/>
    </row>
    <row r="55" spans="3:4" ht="12.75">
      <c r="C55"/>
      <c r="D55"/>
    </row>
    <row r="56" spans="3:4" ht="12.75">
      <c r="C56"/>
      <c r="D56"/>
    </row>
    <row r="57" spans="3:4" ht="12.75">
      <c r="C57"/>
      <c r="D57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  <row r="63" spans="3:4" ht="12.75">
      <c r="C63"/>
      <c r="D63"/>
    </row>
    <row r="64" spans="3:4" ht="12.75">
      <c r="C64"/>
      <c r="D64"/>
    </row>
    <row r="65" spans="3:4" ht="12.75">
      <c r="C65"/>
      <c r="D65"/>
    </row>
    <row r="66" spans="3:4" ht="12.75">
      <c r="C66"/>
      <c r="D66"/>
    </row>
    <row r="67" spans="3:4" ht="12.75">
      <c r="C67"/>
      <c r="D67"/>
    </row>
    <row r="68" spans="3:4" ht="12.75">
      <c r="C68"/>
      <c r="D68"/>
    </row>
    <row r="69" spans="3:4" ht="12.75">
      <c r="C69"/>
      <c r="D69"/>
    </row>
    <row r="70" spans="3:4" ht="12.75">
      <c r="C70"/>
      <c r="D70"/>
    </row>
    <row r="71" spans="3:4" ht="12.75">
      <c r="C71"/>
      <c r="D71"/>
    </row>
    <row r="72" spans="3:4" ht="12.75">
      <c r="C72"/>
      <c r="D72"/>
    </row>
    <row r="73" spans="3:4" ht="12.75">
      <c r="C73"/>
      <c r="D73"/>
    </row>
    <row r="74" spans="3:4" ht="12.75">
      <c r="C74"/>
      <c r="D74"/>
    </row>
    <row r="75" spans="3:4" ht="12.75">
      <c r="C75"/>
      <c r="D75"/>
    </row>
    <row r="76" spans="3:4" ht="12.75">
      <c r="C76"/>
      <c r="D76"/>
    </row>
    <row r="77" spans="3:4" ht="12.75">
      <c r="C77"/>
      <c r="D77"/>
    </row>
    <row r="78" spans="3:4" ht="12.75">
      <c r="C78"/>
      <c r="D78"/>
    </row>
    <row r="79" spans="3:4" ht="12.75">
      <c r="C79"/>
      <c r="D79"/>
    </row>
    <row r="80" spans="3:4" ht="12.75">
      <c r="C80"/>
      <c r="D80"/>
    </row>
    <row r="81" spans="1:11" ht="12.75">
      <c r="A81"/>
      <c r="B81"/>
      <c r="C81"/>
      <c r="D81"/>
      <c r="E81" s="49"/>
      <c r="F81" s="49"/>
      <c r="G81" s="49"/>
      <c r="H81" s="49"/>
      <c r="I81"/>
      <c r="J81"/>
      <c r="K81" s="28"/>
    </row>
    <row r="82" spans="5:11" ht="12.75">
      <c r="E82" s="49"/>
      <c r="F82" s="49"/>
      <c r="G82" s="49"/>
      <c r="H82" s="49"/>
      <c r="K82" s="28"/>
    </row>
    <row r="83" spans="5:11" ht="12.75">
      <c r="E83" s="49"/>
      <c r="F83" s="49"/>
      <c r="G83" s="49"/>
      <c r="H83" s="49"/>
      <c r="K83" s="28"/>
    </row>
    <row r="84" spans="5:11" ht="12.75">
      <c r="E84" s="49"/>
      <c r="F84" s="49"/>
      <c r="G84" s="49"/>
      <c r="H84" s="49"/>
      <c r="K84" s="28"/>
    </row>
    <row r="85" spans="5:11" ht="12.75">
      <c r="E85" s="49"/>
      <c r="F85" s="49"/>
      <c r="G85" s="49"/>
      <c r="H85" s="49"/>
      <c r="K85" s="28"/>
    </row>
    <row r="86" spans="5:11" ht="12.75">
      <c r="E86" s="49"/>
      <c r="F86" s="49"/>
      <c r="G86" s="49"/>
      <c r="H86" s="49"/>
      <c r="K86" s="28"/>
    </row>
    <row r="87" spans="5:11" ht="12.75">
      <c r="E87" s="49"/>
      <c r="F87" s="49"/>
      <c r="G87" s="49"/>
      <c r="H87" s="49"/>
      <c r="K87" s="28"/>
    </row>
    <row r="88" spans="5:11" ht="12.75">
      <c r="E88" s="49"/>
      <c r="F88" s="49"/>
      <c r="G88" s="49"/>
      <c r="H88" s="49"/>
      <c r="K88" s="28"/>
    </row>
    <row r="89" spans="5:11" ht="12.75">
      <c r="E89" s="49"/>
      <c r="F89" s="49"/>
      <c r="G89" s="49"/>
      <c r="H89" s="49"/>
      <c r="K89" s="28"/>
    </row>
    <row r="90" spans="5:11" ht="12.75">
      <c r="E90" s="49"/>
      <c r="F90" s="49"/>
      <c r="G90" s="49"/>
      <c r="H90" s="49"/>
      <c r="K90" s="28"/>
    </row>
    <row r="91" spans="5:11" ht="12.75">
      <c r="E91" s="49"/>
      <c r="F91" s="49"/>
      <c r="G91" s="49"/>
      <c r="H91" s="49"/>
      <c r="K91" s="28"/>
    </row>
    <row r="92" spans="5:11" ht="12.75">
      <c r="E92" s="49"/>
      <c r="F92" s="49"/>
      <c r="G92" s="49"/>
      <c r="H92" s="49"/>
      <c r="K92" s="28"/>
    </row>
    <row r="93" spans="5:11" ht="12.75">
      <c r="E93" s="49"/>
      <c r="F93" s="49"/>
      <c r="G93" s="49"/>
      <c r="H93" s="49"/>
      <c r="K93" s="28"/>
    </row>
    <row r="94" spans="5:11" ht="12.75">
      <c r="E94" s="49"/>
      <c r="F94" s="49"/>
      <c r="G94" s="49"/>
      <c r="H94" s="49"/>
      <c r="K94" s="28"/>
    </row>
    <row r="95" spans="5:11" ht="12.75">
      <c r="E95" s="49"/>
      <c r="F95" s="49"/>
      <c r="G95" s="49"/>
      <c r="H95" s="49"/>
      <c r="K95" s="28"/>
    </row>
    <row r="96" spans="5:11" ht="12.75">
      <c r="E96" s="49"/>
      <c r="F96" s="49"/>
      <c r="G96" s="49"/>
      <c r="H96" s="49"/>
      <c r="K96" s="28"/>
    </row>
    <row r="97" spans="5:11" ht="12.75">
      <c r="E97" s="49"/>
      <c r="F97" s="49"/>
      <c r="G97" s="49"/>
      <c r="H97" s="49"/>
      <c r="K97" s="28"/>
    </row>
    <row r="98" spans="5:11" ht="12.75">
      <c r="E98" s="49"/>
      <c r="F98" s="49"/>
      <c r="G98" s="49"/>
      <c r="H98" s="49"/>
      <c r="K98" s="28"/>
    </row>
    <row r="99" spans="5:11" ht="12.75">
      <c r="E99" s="49"/>
      <c r="F99" s="49"/>
      <c r="G99" s="49"/>
      <c r="H99" s="49"/>
      <c r="K99" s="28"/>
    </row>
    <row r="100" spans="5:11" ht="12.75">
      <c r="E100" s="49"/>
      <c r="F100" s="49"/>
      <c r="G100" s="49"/>
      <c r="H100" s="49"/>
      <c r="K100" s="28"/>
    </row>
    <row r="101" spans="5:11" ht="12.75">
      <c r="E101" s="49"/>
      <c r="F101" s="49"/>
      <c r="G101" s="49"/>
      <c r="H101" s="49"/>
      <c r="K101" s="28"/>
    </row>
    <row r="102" spans="5:11" ht="12.75">
      <c r="E102" s="49"/>
      <c r="F102" s="49"/>
      <c r="G102" s="49"/>
      <c r="H102" s="49"/>
      <c r="K102" s="28"/>
    </row>
    <row r="103" spans="5:11" ht="12.75">
      <c r="E103" s="49"/>
      <c r="F103" s="49"/>
      <c r="G103" s="49"/>
      <c r="H103" s="49"/>
      <c r="K103" s="28"/>
    </row>
    <row r="104" spans="5:11" ht="12.75">
      <c r="E104" s="49"/>
      <c r="F104" s="49"/>
      <c r="G104" s="49"/>
      <c r="H104" s="49"/>
      <c r="K104" s="28"/>
    </row>
    <row r="105" spans="5:11" ht="12.75">
      <c r="E105" s="49"/>
      <c r="F105" s="49"/>
      <c r="G105" s="49"/>
      <c r="H105" s="49"/>
      <c r="K105" s="28"/>
    </row>
    <row r="106" spans="5:11" ht="12.75">
      <c r="E106" s="49"/>
      <c r="F106" s="49"/>
      <c r="G106" s="49"/>
      <c r="H106" s="49"/>
      <c r="K106" s="28"/>
    </row>
    <row r="107" spans="5:11" ht="12.75">
      <c r="E107" s="49"/>
      <c r="F107" s="49"/>
      <c r="G107" s="49"/>
      <c r="H107" s="49"/>
      <c r="K107" s="28"/>
    </row>
    <row r="108" spans="5:11" ht="12.75">
      <c r="E108" s="49"/>
      <c r="F108" s="49"/>
      <c r="G108" s="49"/>
      <c r="H108" s="49"/>
      <c r="K108" s="28"/>
    </row>
    <row r="109" spans="5:11" ht="12.75">
      <c r="E109" s="49"/>
      <c r="F109" s="49"/>
      <c r="G109" s="49"/>
      <c r="H109" s="49"/>
      <c r="K109" s="28"/>
    </row>
    <row r="110" spans="5:11" ht="12.75">
      <c r="E110" s="49"/>
      <c r="F110" s="49"/>
      <c r="G110" s="49"/>
      <c r="H110" s="49"/>
      <c r="K110" s="28"/>
    </row>
    <row r="111" spans="5:11" ht="12.75">
      <c r="E111" s="49"/>
      <c r="F111" s="49"/>
      <c r="G111" s="49"/>
      <c r="H111" s="49"/>
      <c r="K111" s="28"/>
    </row>
    <row r="112" spans="5:11" ht="12.75">
      <c r="E112" s="49"/>
      <c r="F112" s="49"/>
      <c r="G112" s="49"/>
      <c r="H112" s="49"/>
      <c r="K112" s="28"/>
    </row>
    <row r="113" spans="5:11" ht="12.75">
      <c r="E113" s="49"/>
      <c r="F113" s="49"/>
      <c r="G113" s="49"/>
      <c r="H113" s="49"/>
      <c r="K113" s="28"/>
    </row>
    <row r="114" spans="5:11" ht="12.75">
      <c r="E114" s="49"/>
      <c r="F114" s="49"/>
      <c r="G114" s="49"/>
      <c r="H114" s="49"/>
      <c r="K114" s="28"/>
    </row>
    <row r="115" spans="5:11" ht="12.75">
      <c r="E115" s="49"/>
      <c r="F115" s="49"/>
      <c r="G115" s="49"/>
      <c r="H115" s="49"/>
      <c r="K115" s="28"/>
    </row>
    <row r="116" spans="5:11" ht="12.75">
      <c r="E116" s="49"/>
      <c r="F116" s="49"/>
      <c r="G116" s="49"/>
      <c r="H116" s="49"/>
      <c r="K116" s="28"/>
    </row>
    <row r="117" spans="5:11" ht="12.75">
      <c r="E117" s="49"/>
      <c r="F117" s="49"/>
      <c r="G117" s="49"/>
      <c r="H117" s="49"/>
      <c r="K117" s="28"/>
    </row>
    <row r="118" spans="5:11" ht="12.75">
      <c r="E118" s="49"/>
      <c r="F118" s="49"/>
      <c r="G118" s="49"/>
      <c r="H118" s="49"/>
      <c r="K118" s="28"/>
    </row>
    <row r="119" spans="5:11" ht="12.75">
      <c r="E119" s="49"/>
      <c r="F119" s="49"/>
      <c r="G119" s="49"/>
      <c r="H119" s="49"/>
      <c r="K119" s="28"/>
    </row>
    <row r="120" spans="5:11" ht="12.75">
      <c r="E120" s="49"/>
      <c r="F120" s="49"/>
      <c r="G120" s="49"/>
      <c r="H120" s="49"/>
      <c r="K120" s="28"/>
    </row>
    <row r="121" spans="5:11" ht="12.75">
      <c r="E121" s="49"/>
      <c r="F121" s="49"/>
      <c r="G121" s="49"/>
      <c r="H121" s="49"/>
      <c r="K121" s="28"/>
    </row>
    <row r="122" spans="5:11" ht="12.75">
      <c r="E122" s="49"/>
      <c r="F122" s="49"/>
      <c r="G122" s="49"/>
      <c r="H122" s="49"/>
      <c r="K122" s="28"/>
    </row>
    <row r="123" spans="5:11" ht="12.75">
      <c r="E123" s="49"/>
      <c r="F123" s="49"/>
      <c r="G123" s="49"/>
      <c r="H123" s="49"/>
      <c r="K123" s="28"/>
    </row>
    <row r="124" spans="5:11" ht="12.75">
      <c r="E124" s="49"/>
      <c r="F124" s="49"/>
      <c r="G124" s="49"/>
      <c r="H124" s="49"/>
      <c r="K124" s="28"/>
    </row>
    <row r="125" spans="5:11" ht="12.75">
      <c r="E125" s="49"/>
      <c r="F125" s="49"/>
      <c r="G125" s="49"/>
      <c r="H125" s="49"/>
      <c r="K125" s="28"/>
    </row>
    <row r="126" spans="5:11" ht="12.75">
      <c r="E126" s="49"/>
      <c r="F126" s="49"/>
      <c r="G126" s="49"/>
      <c r="H126" s="49"/>
      <c r="K126" s="28"/>
    </row>
    <row r="127" spans="5:11" ht="12.75">
      <c r="E127" s="49"/>
      <c r="F127" s="49"/>
      <c r="G127" s="49"/>
      <c r="H127" s="49"/>
      <c r="K127" s="28"/>
    </row>
    <row r="128" spans="5:11" ht="12.75">
      <c r="E128" s="49"/>
      <c r="F128" s="49"/>
      <c r="G128" s="49"/>
      <c r="H128" s="49"/>
      <c r="K128" s="28"/>
    </row>
    <row r="129" spans="5:11" ht="12.75">
      <c r="E129" s="49"/>
      <c r="F129" s="49"/>
      <c r="G129" s="49"/>
      <c r="H129" s="49"/>
      <c r="K129" s="28"/>
    </row>
    <row r="130" spans="5:11" ht="12.75">
      <c r="E130" s="49"/>
      <c r="F130" s="49"/>
      <c r="G130" s="49"/>
      <c r="H130" s="49"/>
      <c r="K130" s="28"/>
    </row>
    <row r="131" spans="5:11" ht="12.75">
      <c r="E131" s="49"/>
      <c r="F131" s="49"/>
      <c r="G131" s="49"/>
      <c r="H131" s="49"/>
      <c r="K131" s="28"/>
    </row>
    <row r="132" spans="5:11" ht="12.75">
      <c r="E132" s="49"/>
      <c r="F132" s="49"/>
      <c r="G132" s="49"/>
      <c r="H132" s="49"/>
      <c r="K132" s="28"/>
    </row>
    <row r="133" spans="5:11" ht="12.75">
      <c r="E133" s="49"/>
      <c r="F133" s="49"/>
      <c r="G133" s="49"/>
      <c r="H133" s="49"/>
      <c r="K133" s="28"/>
    </row>
    <row r="134" spans="5:11" ht="12.75">
      <c r="E134" s="49"/>
      <c r="F134" s="49"/>
      <c r="G134" s="49"/>
      <c r="H134" s="49"/>
      <c r="K134" s="28"/>
    </row>
    <row r="135" spans="5:11" ht="12.75">
      <c r="E135" s="49"/>
      <c r="F135" s="49"/>
      <c r="G135" s="49"/>
      <c r="H135" s="49"/>
      <c r="K135" s="28"/>
    </row>
    <row r="136" spans="5:11" ht="12.75">
      <c r="E136" s="49"/>
      <c r="F136" s="49"/>
      <c r="G136" s="49"/>
      <c r="H136" s="49"/>
      <c r="K136" s="28"/>
    </row>
    <row r="137" spans="5:11" ht="12.75">
      <c r="E137" s="49"/>
      <c r="F137" s="49"/>
      <c r="G137" s="49"/>
      <c r="H137" s="49"/>
      <c r="K137" s="28"/>
    </row>
    <row r="138" spans="5:11" ht="12.75">
      <c r="E138" s="49"/>
      <c r="F138" s="49"/>
      <c r="G138" s="49"/>
      <c r="H138" s="49"/>
      <c r="K138" s="28"/>
    </row>
    <row r="139" spans="5:11" ht="12.75">
      <c r="E139" s="49"/>
      <c r="F139" s="49"/>
      <c r="G139" s="49"/>
      <c r="H139" s="49"/>
      <c r="K139" s="28"/>
    </row>
    <row r="140" spans="5:11" ht="12.75">
      <c r="E140" s="49"/>
      <c r="F140" s="49"/>
      <c r="G140" s="49"/>
      <c r="H140" s="49"/>
      <c r="K140" s="28"/>
    </row>
    <row r="141" spans="5:11" ht="12.75">
      <c r="E141" s="49"/>
      <c r="F141" s="49"/>
      <c r="G141" s="49"/>
      <c r="H141" s="49"/>
      <c r="K141" s="28"/>
    </row>
    <row r="142" spans="5:11" ht="12.75">
      <c r="E142" s="49"/>
      <c r="F142" s="49"/>
      <c r="G142" s="49"/>
      <c r="H142" s="49"/>
      <c r="K142" s="28"/>
    </row>
    <row r="143" spans="5:11" ht="12.75">
      <c r="E143" s="49"/>
      <c r="F143" s="49"/>
      <c r="G143" s="49"/>
      <c r="H143" s="49"/>
      <c r="K143" s="28"/>
    </row>
    <row r="144" spans="5:11" ht="12.75">
      <c r="E144" s="49"/>
      <c r="F144" s="49"/>
      <c r="G144" s="49"/>
      <c r="H144" s="49"/>
      <c r="K144" s="28"/>
    </row>
    <row r="145" spans="5:11" ht="12.75">
      <c r="E145" s="49"/>
      <c r="F145" s="49"/>
      <c r="G145" s="49"/>
      <c r="H145" s="49"/>
      <c r="K145" s="28"/>
    </row>
    <row r="146" spans="5:11" ht="12.75">
      <c r="E146" s="49"/>
      <c r="F146" s="49"/>
      <c r="G146" s="49"/>
      <c r="H146" s="49"/>
      <c r="K146" s="28"/>
    </row>
    <row r="147" spans="5:11" ht="12.75">
      <c r="E147" s="49"/>
      <c r="F147" s="49"/>
      <c r="G147" s="49"/>
      <c r="H147" s="49"/>
      <c r="K147" s="28"/>
    </row>
    <row r="148" spans="5:11" ht="12.75">
      <c r="E148" s="49"/>
      <c r="F148" s="49"/>
      <c r="G148" s="49"/>
      <c r="H148" s="49"/>
      <c r="K148" s="28"/>
    </row>
    <row r="149" spans="5:11" ht="12.75">
      <c r="E149" s="49"/>
      <c r="F149" s="49"/>
      <c r="G149" s="49"/>
      <c r="H149" s="49"/>
      <c r="K149" s="28"/>
    </row>
    <row r="150" spans="5:11" ht="12.75">
      <c r="E150" s="49"/>
      <c r="F150" s="49"/>
      <c r="G150" s="49"/>
      <c r="H150" s="49"/>
      <c r="K150" s="28"/>
    </row>
    <row r="151" spans="5:11" ht="12.75">
      <c r="E151" s="49"/>
      <c r="F151" s="49"/>
      <c r="G151" s="49"/>
      <c r="H151" s="49"/>
      <c r="K151" s="28"/>
    </row>
    <row r="152" ht="12.75"/>
    <row r="153" spans="3:4" ht="12.75">
      <c r="C153"/>
      <c r="D153"/>
    </row>
    <row r="154" spans="3:4" ht="12.75">
      <c r="C154"/>
      <c r="D154"/>
    </row>
    <row r="155" spans="3:4" ht="12.75">
      <c r="C155"/>
      <c r="D155"/>
    </row>
    <row r="156" spans="3:4" ht="12.75">
      <c r="C156"/>
      <c r="D156"/>
    </row>
    <row r="157" spans="3:4" ht="12.75">
      <c r="C157"/>
      <c r="D157"/>
    </row>
    <row r="158" spans="3:4" ht="12.75">
      <c r="C158"/>
      <c r="D158"/>
    </row>
    <row r="159" spans="3:4" ht="12.75">
      <c r="C159"/>
      <c r="D159"/>
    </row>
    <row r="160" spans="3:4" ht="12.75">
      <c r="C160"/>
      <c r="D160"/>
    </row>
    <row r="161" spans="3:4" ht="12.75">
      <c r="C161"/>
      <c r="D161"/>
    </row>
    <row r="162" spans="3:4" ht="12.75">
      <c r="C162"/>
      <c r="D162"/>
    </row>
    <row r="163" spans="3:4" ht="12.75">
      <c r="C163"/>
      <c r="D163"/>
    </row>
    <row r="164" spans="3:4" ht="12.75">
      <c r="C164"/>
      <c r="D164"/>
    </row>
    <row r="165" spans="3:4" ht="12.75">
      <c r="C165"/>
      <c r="D165"/>
    </row>
    <row r="166" spans="3:4" ht="12.75">
      <c r="C166"/>
      <c r="D166"/>
    </row>
    <row r="167" spans="3:4" ht="12.75">
      <c r="C167"/>
      <c r="D167"/>
    </row>
    <row r="168" spans="3:4" ht="12.75">
      <c r="C168"/>
      <c r="D168"/>
    </row>
    <row r="169" spans="3:4" ht="12.75">
      <c r="C169"/>
      <c r="D169"/>
    </row>
    <row r="170" spans="3:4" ht="12.75">
      <c r="C170"/>
      <c r="D170"/>
    </row>
    <row r="171" spans="3:4" ht="12.75">
      <c r="C171"/>
      <c r="D171"/>
    </row>
    <row r="172" spans="3:4" ht="12.75">
      <c r="C172"/>
      <c r="D172"/>
    </row>
    <row r="173" spans="3:4" ht="12.75">
      <c r="C173"/>
      <c r="D173"/>
    </row>
    <row r="174" spans="3:4" ht="12.75">
      <c r="C174"/>
      <c r="D174"/>
    </row>
    <row r="175" spans="3:4" ht="12.75">
      <c r="C175"/>
      <c r="D175"/>
    </row>
    <row r="176" spans="3:4" ht="12.75">
      <c r="C176"/>
      <c r="D176"/>
    </row>
    <row r="177" spans="3:4" ht="12.75">
      <c r="C177"/>
      <c r="D177"/>
    </row>
    <row r="178" spans="3:4" ht="12.75">
      <c r="C178"/>
      <c r="D178"/>
    </row>
    <row r="179" spans="3:4" ht="12.75">
      <c r="C179"/>
      <c r="D179"/>
    </row>
    <row r="180" spans="3:4" ht="12.75">
      <c r="C180"/>
      <c r="D180"/>
    </row>
    <row r="181" spans="3:4" ht="12.75">
      <c r="C181"/>
      <c r="D181"/>
    </row>
    <row r="182" spans="3:4" ht="12.75">
      <c r="C182"/>
      <c r="D182"/>
    </row>
    <row r="183" spans="3:4" ht="12.75">
      <c r="C183"/>
      <c r="D183"/>
    </row>
    <row r="184" spans="3:4" ht="12.75">
      <c r="C184"/>
      <c r="D184"/>
    </row>
    <row r="185" spans="3:4" ht="12.75">
      <c r="C185"/>
      <c r="D185"/>
    </row>
    <row r="186" spans="3:4" ht="12.75">
      <c r="C186"/>
      <c r="D186"/>
    </row>
    <row r="187" spans="3:4" ht="12.75">
      <c r="C187"/>
      <c r="D187"/>
    </row>
    <row r="188" spans="3:4" ht="12.75">
      <c r="C188"/>
      <c r="D188"/>
    </row>
    <row r="189" spans="3:4" ht="12.75">
      <c r="C189"/>
      <c r="D189"/>
    </row>
    <row r="190" spans="3:4" ht="12.75">
      <c r="C190"/>
      <c r="D190"/>
    </row>
    <row r="191" spans="3:4" ht="12.75">
      <c r="C191"/>
      <c r="D191"/>
    </row>
    <row r="192" spans="3:4" ht="12.75">
      <c r="C192"/>
      <c r="D192"/>
    </row>
    <row r="193" spans="3:4" ht="12.75">
      <c r="C193"/>
      <c r="D193"/>
    </row>
    <row r="194" spans="3:4" ht="12.75">
      <c r="C194"/>
      <c r="D194"/>
    </row>
    <row r="195" spans="3:4" ht="12.75">
      <c r="C195"/>
      <c r="D195"/>
    </row>
    <row r="196" spans="3:4" ht="12.75">
      <c r="C196"/>
      <c r="D196"/>
    </row>
    <row r="197" spans="3:4" ht="12.75">
      <c r="C197"/>
      <c r="D197"/>
    </row>
    <row r="198" spans="3:4" ht="12.75">
      <c r="C198"/>
      <c r="D198"/>
    </row>
    <row r="199" spans="3:4" ht="12.75">
      <c r="C199"/>
      <c r="D199"/>
    </row>
    <row r="200" spans="3:4" ht="12.75">
      <c r="C200"/>
      <c r="D200"/>
    </row>
    <row r="201" spans="3:4" ht="12.75">
      <c r="C201"/>
      <c r="D201"/>
    </row>
    <row r="202" spans="3:4" ht="12.75">
      <c r="C202"/>
      <c r="D202"/>
    </row>
    <row r="203" spans="3:4" ht="12.75">
      <c r="C203"/>
      <c r="D203"/>
    </row>
    <row r="204" spans="3:4" ht="12.75">
      <c r="C204"/>
      <c r="D204"/>
    </row>
    <row r="205" spans="3:4" ht="12.75">
      <c r="C205"/>
      <c r="D205"/>
    </row>
    <row r="206" spans="3:4" ht="12.75">
      <c r="C206"/>
      <c r="D206"/>
    </row>
    <row r="207" spans="3:4" ht="12.75">
      <c r="C207"/>
      <c r="D207"/>
    </row>
    <row r="208" spans="3:4" ht="12.75">
      <c r="C208"/>
      <c r="D208"/>
    </row>
    <row r="209" spans="3:4" ht="12.75">
      <c r="C209"/>
      <c r="D209"/>
    </row>
    <row r="210" spans="3:4" ht="12.75">
      <c r="C210"/>
      <c r="D210"/>
    </row>
    <row r="211" spans="3:4" ht="12.75">
      <c r="C211"/>
      <c r="D211"/>
    </row>
    <row r="212" spans="3:4" ht="12.75">
      <c r="C212"/>
      <c r="D212"/>
    </row>
    <row r="213" spans="3:4" ht="12.75">
      <c r="C213"/>
      <c r="D213"/>
    </row>
    <row r="214" spans="3:4" ht="12.75">
      <c r="C214"/>
      <c r="D214"/>
    </row>
    <row r="215" spans="3:4" ht="12.75">
      <c r="C215"/>
      <c r="D215"/>
    </row>
    <row r="216" spans="3:4" ht="12.75">
      <c r="C216"/>
      <c r="D216"/>
    </row>
    <row r="217" spans="3:4" ht="12.75">
      <c r="C217"/>
      <c r="D217"/>
    </row>
    <row r="218" spans="3:4" ht="12.75">
      <c r="C218"/>
      <c r="D218"/>
    </row>
    <row r="219" spans="3:4" ht="12.75">
      <c r="C219"/>
      <c r="D219"/>
    </row>
    <row r="220" spans="3:4" ht="12.75">
      <c r="C220"/>
      <c r="D220"/>
    </row>
    <row r="221" spans="3:4" ht="12.75">
      <c r="C221"/>
      <c r="D221"/>
    </row>
    <row r="222" spans="3:4" ht="12.75">
      <c r="C222"/>
      <c r="D222"/>
    </row>
    <row r="223" spans="3:4" ht="12.75">
      <c r="C223"/>
      <c r="D223"/>
    </row>
    <row r="224" spans="3:4" ht="12.75">
      <c r="C224"/>
      <c r="D224"/>
    </row>
    <row r="225" spans="3:4" ht="12.75">
      <c r="C225"/>
      <c r="D225"/>
    </row>
    <row r="226" spans="3:4" ht="12.75">
      <c r="C226"/>
      <c r="D226"/>
    </row>
    <row r="227" spans="3:4" ht="12.75">
      <c r="C227"/>
      <c r="D227"/>
    </row>
    <row r="228" spans="3:4" ht="12.75">
      <c r="C228"/>
      <c r="D228"/>
    </row>
    <row r="229" spans="3:4" ht="12.75">
      <c r="C229"/>
      <c r="D229"/>
    </row>
    <row r="230" spans="3:4" ht="12.75">
      <c r="C230"/>
      <c r="D230"/>
    </row>
    <row r="231" spans="3:4" ht="12.75">
      <c r="C231"/>
      <c r="D231"/>
    </row>
    <row r="232" spans="3:4" ht="12.75">
      <c r="C232"/>
      <c r="D232"/>
    </row>
    <row r="233" spans="3:4" ht="12.75">
      <c r="C233"/>
      <c r="D233"/>
    </row>
    <row r="234" spans="3:4" ht="12.75">
      <c r="C234"/>
      <c r="D234"/>
    </row>
    <row r="235" spans="3:4" ht="12.75">
      <c r="C235"/>
      <c r="D235"/>
    </row>
    <row r="236" spans="3:4" ht="12.75">
      <c r="C236"/>
      <c r="D236"/>
    </row>
    <row r="237" spans="3:4" ht="12.75">
      <c r="C237"/>
      <c r="D237"/>
    </row>
    <row r="238" spans="3:4" ht="12.75">
      <c r="C238"/>
      <c r="D238"/>
    </row>
    <row r="239" spans="3:4" ht="12.75">
      <c r="C239"/>
      <c r="D239"/>
    </row>
    <row r="240" spans="3:4" ht="12.75">
      <c r="C240"/>
      <c r="D240"/>
    </row>
    <row r="241" spans="3:4" ht="12.75">
      <c r="C241"/>
      <c r="D241"/>
    </row>
    <row r="242" spans="3:4" ht="12.75">
      <c r="C242"/>
      <c r="D242"/>
    </row>
    <row r="243" spans="3:4" ht="12.75">
      <c r="C243"/>
      <c r="D243"/>
    </row>
    <row r="244" spans="3:4" ht="12.75">
      <c r="C244"/>
      <c r="D244"/>
    </row>
    <row r="245" spans="3:4" ht="12.75">
      <c r="C245"/>
      <c r="D245"/>
    </row>
    <row r="246" spans="3:4" ht="12.75">
      <c r="C246"/>
      <c r="D246"/>
    </row>
    <row r="247" spans="3:4" ht="12.75">
      <c r="C247"/>
      <c r="D247"/>
    </row>
    <row r="248" spans="3:4" ht="12.75">
      <c r="C248"/>
      <c r="D248"/>
    </row>
    <row r="249" spans="3:4" ht="12.75">
      <c r="C249"/>
      <c r="D249"/>
    </row>
    <row r="250" spans="3:4" ht="12.75">
      <c r="C250"/>
      <c r="D250"/>
    </row>
    <row r="251" spans="3:4" ht="12.75">
      <c r="C251"/>
      <c r="D251"/>
    </row>
    <row r="252" spans="3:4" ht="12.75">
      <c r="C252"/>
      <c r="D252"/>
    </row>
    <row r="253" spans="3:4" ht="12.75">
      <c r="C253"/>
      <c r="D253"/>
    </row>
    <row r="254" spans="3:4" ht="12.75">
      <c r="C254"/>
      <c r="D254"/>
    </row>
    <row r="255" spans="3:4" ht="12.75">
      <c r="C255"/>
      <c r="D255"/>
    </row>
    <row r="256" spans="3:4" ht="12.75">
      <c r="C256"/>
      <c r="D256"/>
    </row>
    <row r="257" spans="3:4" ht="12.75">
      <c r="C257"/>
      <c r="D257"/>
    </row>
    <row r="258" spans="3:4" ht="12.75">
      <c r="C258"/>
      <c r="D258"/>
    </row>
    <row r="259" spans="3:4" ht="12.75">
      <c r="C259"/>
      <c r="D259"/>
    </row>
    <row r="260" spans="3:4" ht="12.75">
      <c r="C260"/>
      <c r="D260"/>
    </row>
    <row r="261" spans="3:4" ht="12.75">
      <c r="C261"/>
      <c r="D261"/>
    </row>
    <row r="262" spans="3:4" ht="12.75">
      <c r="C262"/>
      <c r="D262"/>
    </row>
    <row r="263" spans="3:4" ht="12.75">
      <c r="C263"/>
      <c r="D263"/>
    </row>
    <row r="264" spans="3:4" ht="12.75">
      <c r="C264"/>
      <c r="D264"/>
    </row>
    <row r="265" spans="3:4" ht="12.75">
      <c r="C265"/>
      <c r="D265"/>
    </row>
    <row r="266" spans="3:4" ht="12.75">
      <c r="C266"/>
      <c r="D266"/>
    </row>
    <row r="267" spans="3:4" ht="12.75">
      <c r="C267"/>
      <c r="D267"/>
    </row>
    <row r="268" spans="3:4" ht="12.75">
      <c r="C268"/>
      <c r="D268"/>
    </row>
    <row r="269" spans="3:4" ht="12.75">
      <c r="C269"/>
      <c r="D269"/>
    </row>
    <row r="270" spans="3:4" ht="12.75">
      <c r="C270"/>
      <c r="D270"/>
    </row>
    <row r="271" spans="3:4" ht="12.75">
      <c r="C271"/>
      <c r="D271"/>
    </row>
    <row r="272" spans="3:4" ht="12.75">
      <c r="C272"/>
      <c r="D272"/>
    </row>
    <row r="273" spans="3:4" ht="12.75">
      <c r="C273"/>
      <c r="D273"/>
    </row>
    <row r="274" spans="3:4" ht="12.75">
      <c r="C274"/>
      <c r="D274"/>
    </row>
    <row r="275" spans="3:4" ht="12.75">
      <c r="C275"/>
      <c r="D275"/>
    </row>
    <row r="276" spans="3:4" ht="12.75">
      <c r="C276"/>
      <c r="D276"/>
    </row>
    <row r="277" spans="3:4" ht="12.75">
      <c r="C277"/>
      <c r="D277"/>
    </row>
    <row r="278" spans="3:4" ht="12.75">
      <c r="C278"/>
      <c r="D278"/>
    </row>
    <row r="279" spans="3:4" ht="12.75">
      <c r="C279"/>
      <c r="D279"/>
    </row>
    <row r="280" spans="3:4" ht="12.75">
      <c r="C280"/>
      <c r="D280"/>
    </row>
    <row r="281" spans="3:4" ht="12.75">
      <c r="C281"/>
      <c r="D281"/>
    </row>
    <row r="282" spans="3:4" ht="12.75">
      <c r="C282"/>
      <c r="D282"/>
    </row>
    <row r="283" spans="3:4" ht="12.75">
      <c r="C283"/>
      <c r="D283"/>
    </row>
    <row r="284" spans="3:4" ht="12.75">
      <c r="C284"/>
      <c r="D284"/>
    </row>
    <row r="285" spans="3:4" ht="12.75">
      <c r="C285"/>
      <c r="D285"/>
    </row>
    <row r="286" spans="3:4" ht="12.75">
      <c r="C286"/>
      <c r="D286"/>
    </row>
    <row r="287" spans="3:4" ht="12.75">
      <c r="C287"/>
      <c r="D287"/>
    </row>
    <row r="288" spans="3:4" ht="12.75">
      <c r="C288"/>
      <c r="D288"/>
    </row>
    <row r="289" spans="3:4" ht="12.75">
      <c r="C289"/>
      <c r="D289"/>
    </row>
    <row r="290" spans="3:4" ht="12.75">
      <c r="C290"/>
      <c r="D290"/>
    </row>
    <row r="291" spans="3:4" ht="12.75">
      <c r="C291"/>
      <c r="D291"/>
    </row>
    <row r="292" spans="3:4" ht="12.75">
      <c r="C292"/>
      <c r="D292"/>
    </row>
    <row r="293" spans="3:4" ht="12.75">
      <c r="C293"/>
      <c r="D293"/>
    </row>
    <row r="294" spans="3:4" ht="12.75">
      <c r="C294"/>
      <c r="D294"/>
    </row>
    <row r="295" spans="3:4" ht="12.75">
      <c r="C295"/>
      <c r="D295"/>
    </row>
    <row r="296" spans="3:4" ht="12.75">
      <c r="C296"/>
      <c r="D296"/>
    </row>
    <row r="297" spans="3:4" ht="12.75">
      <c r="C297"/>
      <c r="D297"/>
    </row>
    <row r="298" spans="3:4" ht="12.75">
      <c r="C298"/>
      <c r="D298"/>
    </row>
    <row r="299" spans="3:4" ht="12.75">
      <c r="C299"/>
      <c r="D299"/>
    </row>
    <row r="300" spans="3:4" ht="12.75">
      <c r="C300"/>
      <c r="D300"/>
    </row>
    <row r="301" spans="3:4" ht="12.75">
      <c r="C301"/>
      <c r="D301"/>
    </row>
    <row r="302" spans="3:4" ht="12.75">
      <c r="C302"/>
      <c r="D302"/>
    </row>
    <row r="303" spans="3:4" ht="12.75">
      <c r="C303"/>
      <c r="D303"/>
    </row>
    <row r="304" spans="3:4" ht="12.75">
      <c r="C304"/>
      <c r="D304"/>
    </row>
    <row r="305" spans="3:4" ht="12.75">
      <c r="C305"/>
      <c r="D305"/>
    </row>
    <row r="306" spans="3:4" ht="12.75">
      <c r="C306"/>
      <c r="D306"/>
    </row>
    <row r="307" spans="3:4" ht="12.75">
      <c r="C307"/>
      <c r="D307"/>
    </row>
    <row r="308" spans="3:4" ht="12.75">
      <c r="C308"/>
      <c r="D308"/>
    </row>
    <row r="309" spans="3:4" ht="12.75">
      <c r="C309"/>
      <c r="D309"/>
    </row>
    <row r="310" spans="3:4" ht="12.75">
      <c r="C310"/>
      <c r="D310"/>
    </row>
    <row r="311" spans="3:4" ht="12.75">
      <c r="C311"/>
      <c r="D311"/>
    </row>
    <row r="312" spans="3:4" ht="12.75">
      <c r="C312"/>
      <c r="D312"/>
    </row>
    <row r="313" spans="3:4" ht="12.75">
      <c r="C313"/>
      <c r="D313"/>
    </row>
    <row r="314" spans="3:4" ht="12.75">
      <c r="C314"/>
      <c r="D314"/>
    </row>
    <row r="315" spans="3:4" ht="12.75">
      <c r="C315"/>
      <c r="D315"/>
    </row>
    <row r="316" spans="3:4" ht="12.75">
      <c r="C316"/>
      <c r="D316"/>
    </row>
    <row r="317" spans="3:4" ht="12.75">
      <c r="C317"/>
      <c r="D317"/>
    </row>
    <row r="318" spans="3:4" ht="12.75">
      <c r="C318"/>
      <c r="D318"/>
    </row>
    <row r="319" spans="3:4" ht="12.75">
      <c r="C319"/>
      <c r="D319"/>
    </row>
    <row r="320" spans="3:4" ht="12.75">
      <c r="C320"/>
      <c r="D320"/>
    </row>
    <row r="321" spans="3:4" ht="12.75">
      <c r="C321"/>
      <c r="D321"/>
    </row>
    <row r="322" spans="3:4" ht="12.75">
      <c r="C322"/>
      <c r="D322"/>
    </row>
    <row r="323" spans="3:4" ht="12.75">
      <c r="C323"/>
      <c r="D323"/>
    </row>
    <row r="324" spans="3:4" ht="12.75">
      <c r="C324"/>
      <c r="D324"/>
    </row>
    <row r="325" spans="3:4" ht="12.75">
      <c r="C325"/>
      <c r="D325"/>
    </row>
    <row r="326" spans="3:4" ht="12.75">
      <c r="C326"/>
      <c r="D326"/>
    </row>
    <row r="327" spans="3:4" ht="12.75">
      <c r="C327"/>
      <c r="D327"/>
    </row>
    <row r="328" spans="3:4" ht="12.75">
      <c r="C328"/>
      <c r="D328"/>
    </row>
    <row r="329" spans="3:4" ht="12.75">
      <c r="C329"/>
      <c r="D329"/>
    </row>
    <row r="330" spans="3:4" ht="12.75">
      <c r="C330"/>
      <c r="D330"/>
    </row>
    <row r="331" spans="3:4" ht="12.75">
      <c r="C331"/>
      <c r="D331"/>
    </row>
    <row r="332" spans="3:4" ht="12.75">
      <c r="C332"/>
      <c r="D332"/>
    </row>
    <row r="333" spans="3:4" ht="12.75">
      <c r="C333"/>
      <c r="D333"/>
    </row>
    <row r="334" spans="3:4" ht="12.75">
      <c r="C334"/>
      <c r="D334"/>
    </row>
    <row r="335" spans="3:4" ht="12.75">
      <c r="C335"/>
      <c r="D335"/>
    </row>
    <row r="336" spans="3:4" ht="12.75">
      <c r="C336"/>
      <c r="D336"/>
    </row>
    <row r="337" spans="3:4" ht="12.75">
      <c r="C337"/>
      <c r="D337"/>
    </row>
    <row r="338" spans="3:4" ht="12.75">
      <c r="C338"/>
      <c r="D338"/>
    </row>
    <row r="339" spans="3:4" ht="12.75">
      <c r="C339"/>
      <c r="D339"/>
    </row>
    <row r="340" spans="3:4" ht="12.75">
      <c r="C340"/>
      <c r="D340"/>
    </row>
    <row r="341" spans="3:4" ht="12.75">
      <c r="C341"/>
      <c r="D341"/>
    </row>
    <row r="342" spans="3:4" ht="12.75">
      <c r="C342"/>
      <c r="D342"/>
    </row>
    <row r="343" spans="3:4" ht="12.75">
      <c r="C343"/>
      <c r="D343"/>
    </row>
    <row r="344" spans="3:4" ht="12.75">
      <c r="C344"/>
      <c r="D344"/>
    </row>
    <row r="345" spans="3:4" ht="12.75">
      <c r="C345"/>
      <c r="D345"/>
    </row>
    <row r="346" spans="3:4" ht="12.75">
      <c r="C346"/>
      <c r="D346"/>
    </row>
    <row r="347" spans="3:4" ht="12.75">
      <c r="C347"/>
      <c r="D347"/>
    </row>
    <row r="348" spans="3:4" ht="12.75">
      <c r="C348"/>
      <c r="D348"/>
    </row>
    <row r="349" spans="3:4" ht="12.75">
      <c r="C349"/>
      <c r="D349"/>
    </row>
    <row r="350" spans="3:4" ht="12.75">
      <c r="C350"/>
      <c r="D350"/>
    </row>
    <row r="351" spans="3:4" ht="12.75">
      <c r="C351"/>
      <c r="D351"/>
    </row>
    <row r="352" spans="3:4" ht="12.75">
      <c r="C352"/>
      <c r="D352"/>
    </row>
    <row r="353" spans="3:4" ht="12.75">
      <c r="C353"/>
      <c r="D353"/>
    </row>
    <row r="354" spans="3:4" ht="12.75">
      <c r="C354"/>
      <c r="D354"/>
    </row>
    <row r="355" spans="3:4" ht="12.75">
      <c r="C355"/>
      <c r="D355"/>
    </row>
    <row r="356" spans="3:4" ht="12.75">
      <c r="C356"/>
      <c r="D356"/>
    </row>
    <row r="357" spans="3:4" ht="12.75">
      <c r="C357"/>
      <c r="D357"/>
    </row>
    <row r="358" spans="3:4" ht="12.75">
      <c r="C358"/>
      <c r="D358"/>
    </row>
    <row r="359" spans="3:4" ht="12.75">
      <c r="C359"/>
      <c r="D359"/>
    </row>
    <row r="360" spans="3:4" ht="12.75">
      <c r="C360"/>
      <c r="D360"/>
    </row>
    <row r="361" spans="3:4" ht="12.75">
      <c r="C361"/>
      <c r="D361"/>
    </row>
    <row r="362" spans="3:4" ht="12.75">
      <c r="C362"/>
      <c r="D362"/>
    </row>
    <row r="363" spans="3:4" ht="12.75">
      <c r="C363"/>
      <c r="D363"/>
    </row>
    <row r="364" spans="3:4" ht="12.75">
      <c r="C364"/>
      <c r="D364"/>
    </row>
    <row r="365" spans="3:4" ht="12.75">
      <c r="C365"/>
      <c r="D365"/>
    </row>
  </sheetData>
  <printOptions horizontalCentered="1"/>
  <pageMargins left="0" right="0" top="0.6" bottom="0.7" header="0.5" footer="0.25"/>
  <pageSetup fitToHeight="1" fitToWidth="1" horizontalDpi="600" verticalDpi="600" orientation="landscape" r:id="rId1"/>
  <headerFooter alignWithMargins="0">
    <oddFooter>&amp;L&amp;7Project 137635\&amp;F&amp;C&amp;7Page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CH2M HILL</dc:creator>
  <cp:keywords/>
  <dc:description/>
  <cp:lastModifiedBy>BPA</cp:lastModifiedBy>
  <cp:lastPrinted>2003-11-11T00:15:26Z</cp:lastPrinted>
  <dcterms:created xsi:type="dcterms:W3CDTF">1997-03-03T15:32:15Z</dcterms:created>
  <dcterms:modified xsi:type="dcterms:W3CDTF">2003-11-11T01:58:29Z</dcterms:modified>
  <cp:category/>
  <cp:version/>
  <cp:contentType/>
  <cp:contentStatus/>
</cp:coreProperties>
</file>