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65461" windowWidth="14400" windowHeight="91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<sst xmlns="http://schemas.openxmlformats.org/spreadsheetml/2006/main" count="129" uniqueCount="73">
  <si>
    <t>ProjectID</t>
  </si>
  <si>
    <t>Title</t>
  </si>
  <si>
    <t>Sponsor</t>
  </si>
  <si>
    <t>Province</t>
  </si>
  <si>
    <t>FY 2000 budget</t>
  </si>
  <si>
    <t>FY 2001 renewal</t>
  </si>
  <si>
    <t>O&amp;M</t>
  </si>
  <si>
    <t>M&amp;E</t>
  </si>
  <si>
    <t>Plan</t>
  </si>
  <si>
    <t>Cons/Imp</t>
  </si>
  <si>
    <t>Total</t>
  </si>
  <si>
    <t>CBFWARec</t>
  </si>
  <si>
    <t>ISRPRec</t>
  </si>
  <si>
    <t>FY99SOY</t>
  </si>
  <si>
    <t>FY00SOY</t>
  </si>
  <si>
    <t>Lake Roosevelt projects</t>
  </si>
  <si>
    <t>Evaluation of the Banks Lake Fishery</t>
  </si>
  <si>
    <t>WDFW</t>
  </si>
  <si>
    <t>Inter-Mountain</t>
  </si>
  <si>
    <t>Urgent/High Priority</t>
  </si>
  <si>
    <t>Fundable. This is a very thorough proposal (indeed outstanding) that describes a gigantic, expensive project, which, however, looks worthwhile in terms of yielding much benefit.  It seems to cover most of the bases needed for a great start, but we have a few misgivings, mentioned below. The proposal is strong on technical background, bringing basic literature to bear, and on relevance to the FWP and the subbasin plan. It has problems, though, in connecting the tasks and methods to critical tests of the hypotheses. The material is well written; few terms and thoughts need further explaining.  
The emphasis of this project is to develop Banks Lake as major kokanee fishery. This may not be possible in the face of warm summer temperatures, drawdown, and entrainment.  It would be better to make that assessment quickly rather than to futilely increase future stocking of kokanee.  
The role of walleye is unclear.  It is ignored for the most part in the proposal objectives, yet walleye have been stocked since 1992.  The proposal contains vague words about increasing burbot. It lacks further discussion about attempts to understand limiting factors and management options.  The creel census that is described for the Ford Hatchery project (21021) might be more appropriate for this project. The personnel are well qualified for the task.</t>
  </si>
  <si>
    <t>Ford Hatchery Improvement, Operation And Maintenance</t>
  </si>
  <si>
    <t>Fundable. This is a straight-forward proposal for upgrading a deteriorated water supply system in a hatchery that provides fish for Lake Roosevelt and Banks Lake stocking programs (and a few others).  The state has agreed to pay for a new building that was once part of the proposal. The proposal also includes M&amp;E for Banks Lake and other minor lakes to assess success of the "plantings" (which seems oddly placed in this proposal, although important).
There is well-written, informative background material. However, it is not clear that added hatchery capacity is needed considering all the other hatchery facilities in the subbasin, although the oral presentations indicated that there really is a need for more hatchery rearing space.  The relationship of this project to others in Lake Roosevelt is described in the Spokane Tribal Hatchery (Galbraith Springs) Operation and Maintenance Project 199104600. There still seems to be a need for prioritization among the several hatcheries, but that goes beyond the ISRP role.  There appears to be good benefit to fish from stocking. Consistency criteria are met.</t>
  </si>
  <si>
    <t>Colville Tribes Restore Habitat for Sharp-tailed Grouse</t>
  </si>
  <si>
    <t>CCT-FWD</t>
  </si>
  <si>
    <t>Fundable. The response resolved the initial concerns of the ISRP. There are still questions about what exactly will be done in some areas, but that is to be expected at this stage of the project. The general approach is good, the response is thorough, and the expanded project team has the collective expertise to make this project work. This is an important project that should be done now.</t>
  </si>
  <si>
    <t>Intermountain Province Resident Fish Symposium</t>
  </si>
  <si>
    <t>LRF</t>
  </si>
  <si>
    <t>Colville Tribal Fish Hatchery</t>
  </si>
  <si>
    <t>CCT</t>
  </si>
  <si>
    <t>Fundable, this very good proposal reflects considerable effort and responds to past ISRP comments on the need for native stocks and M&amp;E.  Hatchery production is now less than half the budget.  They need better records of return of creel to justify the economics.  The project could use a review by economists to potentially improve the economic return.  The broad picture of relationships among the basin’s hatcheries, net pens and reservoir fish is not very clear.  
The Colville Tribal Hatchery successfully produces resident salmonids to mitigate for anadromous fish losses from Grand Coulee and Chief Joseph dams by stocking reservation lakes and streams.  The technical and scientific background for the mitigation is clearly defined. The scientific rationale for stocking coastal rainbow trout, eastern brook trout, and some Lahontan cutthroat trout is clearly defined as largely a put-grow-and-take fishery for tribal members and some non-members. It is active management for a consumptive fishery using non-natives where they fit the habitat. The project has responded well to previous ISRP reviews and has oriented less to production and more to native stocks, evaluation of ecosystems before planting, and compliance with the Council’s artificial production guidelines. It reflects both conscientious hatchery production and a change in scope to hatchery/wild comparisons and native salmonids consistent with past ISRP reviews.  The presentation of data was appreciated.  There is an excellent reference list (despite some editorial glitches) and informative resumes.  However, limnological data suggest poor summer conditions for salmonids in some lakes, which may limit successful stocking.  We anticipate further adaptation of the program to match species stocked to the habitats of the lakes as these results are integrated.  
This is largely a stand-alone project, but reflects interactions. It seems well developed and coordinated with the subbasin scheme.  The proposal provided a good project history and relevant data.  There are clearly defined and measurable objectives that relate directly to the fisheries of the stocked waters.  Methods are appropriate and well described. The project includes good monitoring and consistent evaluation. However, the HGMP looks incomplete. Monitoring ensures that the lakes are not overstocked, that the hatchery produces what people want to catch, and that the lakes and streams are appropriate for the fish species (but see above).  Facilities seem adequate for the work.  Information seems adequately transferred. Within the objective of perpetually providing consumptive fisheries that match the people’s desires and the available aquatic systems, there is a persistent benefit to fisheries.  There seem to be no adverse effects on other species.  The project meets all consistency criteria. 
The proposal enlarges upon the objective to specify a catch per unit of effort to be achieved in the fishery created by the fish that are planted. Further thought needs to be given to specification of this objective. It needs to be recognized that the catch per effort experienced in any fishery is a function of both the number of fish in the population and the total number of fishermen participating in the fishery (in this context or total effort in a general context). There is no suggestion in the proposal or elsewhere that the number of fishermen might be restricted in some way. It appears to be assumed that it will remain constant. However, it is well established that fishermen will regulate their effort to the expected catch per effort. Therefore, the fishery resulting from these planted fish will probably reach an equilibrium with a catch per effort value that satisfies the fishermen rather than one that satisfies the hatchery manager or planner.  The end result might be that the planner is continually under pressure to provide more fish as the fishing effort mounts. The text should at least discuss this issue.
Economics warrants further evaluation by others beyond the ISRP (IEAB (Independent Economic Advisory Board)?). The budget doubled over forecast due to prior ISRP review such that the M&amp;E budget is now greater that the O&amp;M budget.  By our calculations, $395,000/yr is spent for 49,000 fish stocked,  = $8/lb.  One might question whether this is good value and whether examination of some of the details of the project could make the return more beneficial economically.</t>
  </si>
  <si>
    <t>Spokane Tribal Hatchery (Galbraith Springs) Operation and Maintenance</t>
  </si>
  <si>
    <t>STOI</t>
  </si>
  <si>
    <t>Fundable. This is a well-written proposal in nearly every respect.  It mentions an important Lake Roosevelt Hatcheries/Fisheries Coordination Team, which was not emphasized in the subbasin summary or the verbal presentations.  Background was excellent, and the map was much appreciated. The rationale is excellent. The collaborative aspect with other projects is well presented.  Information transfer is specially noted. Objectives are more like tasks, but ok. The project is important for fish. It meets the consistency criteria.
This proposal provides a useful umbrella-like summary of the Lake Roosevelt Subbasin goals and objectives and how each of eight projects fits into the big picture, (a) Galbraith Springs (this proposal), the Sherman Creek Hatchery, and net pen rearing of fish in Lake Roosevelt, (b) Lake Roosevelt Evaluation, (c) Lake Roosevelt Habitat and passage improvement, (d) Chief Joseph Enhancement Project, (e) Phalon Lake Wild Rainbow, (f) Ford Hatchery, (g) Banks Lake Monitoring and Evaluation, and (h) Resident Fish Stock Status Above Chief Joseph and Grand Coulee Dams.
The project needs to integrate results from M&amp;E project to evaluate its own success (as previously implied in the last one of the FY00 ISRP comments).  The project seems to depend too much on M&amp;E from the LRFEP; it should get data from LRFEP, apply it in adaptive management, and show how it is doing this. A summary of results, from an annual report, ought to be part of the proposal.  Scientific soundness depends on the data produced.  Cost-effectiveness of hatchery operation should be assessed via data on rate of return to the creel.
Some statements would be improved if supported by references, e.g., on p. 6, last paragraph last sentence: “This technique is used in British Columbia where naturally producing kokanee are supplements with artificial production.”  Where can we read about that—and its results?  Same problem at end of first paragraph on p. 8.
In kokanee and rainbow trout HGMPs’ sections 2.3, the claim is made that “Lake Roosevelt fisheries specifically benefits [sic] from this program by increased harvest and alleviation of fishing pressure on limited naturally producing populations” (emphasis added).  Are there data to substantiate such “alleviation”?  Might not the opposite be occurring via the effect that stocking can have in stimulating overharvest of less numerous natural stocks in mixed-stock situations?
Should kokanee HGMP section 2.5 cover the interactions of stocked kokanee with naturally-reproducing kokanee?
Rainbow trout HGMP section 2.4, paragraph 8 pertains only to kokanee, therefore does not belong in this HGMP.  The paragraph is identical to one in the kokanee HGMP. Indeed, the whole section 2.4 are the same in both HGMPs—as are some other sections and paragraphs.  Much of the boilerplating is probably unwarranted. 
Question: Has the staff contemplated whether the hatchery will be needed forever, especially if the entrainment deterrent system works at the dam?
Question: Is it mostly shoreline spawning of kokanee that is affected by drawdowns or are the tributaries also affected? (see bottom of p. 3).</t>
  </si>
  <si>
    <t>Sherman Creek Hatchery Operations and Maintenance</t>
  </si>
  <si>
    <t>Fundable. The move toward using native stocks is commendable and should continue.  This project is well integrated with the other Lake Roosevelt Hatchery projects.  They should present results from the M&amp;E project, 199404300, to support their own operation.
The three HGMPs are thorough but perhaps are inappropriately boilerplated in parts. Section 2.3.1 of all the HGMPs alludes to the idea of “alleviation of fishing pressure in limited naturally reproducing populations.”  Is this fact or myth?  References to studies supporting (and/or failing to support and/or refuting) this idea should be cited.</t>
  </si>
  <si>
    <t>Spokane Tribe of Indians Wildlife Mitigation Project</t>
  </si>
  <si>
    <t>Fundable only if the response includes more detail concerning methods for identification of limiting factors to and for population-indexing (monitoring) of target species. 
Specific comments and questions.
1. The proposal is well written with attention to detail and ranking of lands that might be purchased.
2. This is reported to be an ongoing project, but a project by this name and number was not reviewed in the ISRP July 15, 1999, report.  If this project is the same as the 1999 proposed project 20081, STOI Wildlife Land Acquisition And Enhancements, then significant progress has been made in the quality of the proposal.
3. The proposal should contain designs and protocols with references for data collection in the monitoring and evaluation section. Plans should be included for electronic storage of data and metadata.  Comparable methods are needed for monitoring and evaluation of this and the other projects in the Inter-Mountain Province and to evaluate progress toward meeting objectives of the sub-basin summaries.</t>
  </si>
  <si>
    <t>Hellsgate Big Game Winter Range Operation And Maintenance Project</t>
  </si>
  <si>
    <t>Fundable. The proposal addressed the ISRP’s past concerns.  The presentations and site visits further substantiated the value of the project. This appears to be a well-managed and effective program.</t>
  </si>
  <si>
    <t>Lake Roosevelt Fisheries Evaluation Program</t>
  </si>
  <si>
    <t>Fundable, the response was adequate. The ISRP’s greatest concern with this project proposal (and presentation) was the lack of documented results from 12 years of work. The sponsors took the ISRP comments seriously and applied considerable effort on their response.  The new material significantly clarified results of the project to date and reinforced the feeling that a system like Lake Roosevelt is probably one of the hardest aquatic systems in the world to manage. The Panel was adequately convinced that reasonable pieces of work have been completed (an impression, which we did not get from the proposal). The authors provided data, along with good summaries. As the reviewers suspected, the project had data and other information available with which it could have better documented progress in the original proposal. 
However, the Panel remains concerned that the project does not seem to focus on monitoring specific effects from other projects (other projects list this project as the M&amp;E for their work), but rather just conduct a general fish population monitoring in the reservoir.  For example, reviewers raised the question of seeking effects on fish populations from reduced entrainment through the dam (a big effort by another project).  Their response was that they didn't do monitoring for specific project effects, only general fish sampling from which one might see effects over several years.  We do not find this answer satisfying when a more explicit study design and more focussed sampling could better establish the effects (if any) of other projects and lead to better adaptive management.  
Also, reviewers’ recommendation for having a consultant was misinterpreted as obtaining consultants to do the work, when the Panel really meant having a senior advisor available to them for guidance, research planning and analysis of results. It is clear that project personnel do not have a clear concept for how to proceed with the overall project and could use such seasoned advice. Such a senior advisor could be of value to the STOI for selecting and evaluating the hired consultants. However, the sponsors accepted the Panel’s request for a statistical consultant.  
One important item was not clear to the Panel until reading this response. The issue is kokanee stocking. The Panel asked several times during the tour how hatchery kokanee were contributing to the fishery. We got the feeling that they were performing poorly but to an unknown extent. However, it is evident from the response that kokanee released as fry showed virtually no return to the creel. Moreover, more recent stockings of larger kokanee performed even worse in Lake Roosevelt. Therefore, besides providing some possible benefit downstream of Lake Roosevelt, this expensive hatchery and netpen rearing operation may be simply feeding walleyes. The Panel believes this likely is a major problem and the author of the response appears to feel likewise, but in a low profile manner.  Had reviewers been afforded a better understanding of this problem during the tour and presentations, they would have had a different perspective when reviewing the kokanee hatchery projects and could have initiated discussion of the issue in relation to hatchery and netpen operations.  This project should demonstrate a clear focus on providing information to other projects such that their future program modifications will be likely to solve this problem (i.e., modifying netpen release patterns of kokanee to obtain some sort of dispersal, elimination of netpen operations, etc.). All-in-all, the Panel believes that this project can be funded.</t>
  </si>
  <si>
    <t>Rainbow Trout Net Pen Rearing Project</t>
  </si>
  <si>
    <t>LRDA</t>
  </si>
  <si>
    <t>Fundable. Good use of volunteers.  This very effective project operates and maintains net pens at several locations throughout Lake Roosevelt to provide final rearing for the output of several province hatcheries.  Fish are released to the lake to support recreational fisheries.  The project is conducted largely by volunteers with BPA financial support for coordination and maintenance of facilities. There appears to be excellent organization and enthusiasm. It is a highly visible and popular program.
There is a clearly identified problem in sustaining a reservoir fishery in the face of large amount of entrainment of fish through Grand Coulee Dam and lack of spawning habitat. The rationale and significance are well described.  There are good relationships with other projects.  In fact, the net pens are integral (and final) to the interlocking sequence of fish movements between adult capture, hatching, rearing, and release that involve other multiple facilities and a planning committee (the oral presentation of this project did the best job of explaining the whole sequence).  The history is well described. Objectives are clearly explained in relation to fishery benefits. Methods are clear. Monitoring and evaluation are well formulated and handled by the Lake Roosevelt Fisheries Evaluation Program. Facilities are appropriate. The volunteer efforts are laudable.  The proposers do an excellent job of providing information to the public, which is essential to maintaining a volunteer work force.  There is clear benefit to fish, judged in terms of human use through fisheries. The project meets all consistency criteria.
Some details of the proposal raised comment by the reviewers. Section c (Rationale and Significance) contains unsupported statements in 2nd paragraph of p. 5 concerning (lack of effect on?) genetic integrity of native rainbow trout and, as in other projects of this province, the idea that stocking hatchery fish “tends to reduce harvest of native stocks thereby helping to enhance their recovery.”  These points are relevant on a broader basis than just this one project, and warrant further evaluation on a subbasin basis.  On the positive side, reviewers were pleased to see some mention of a goal for angler harvest:  500,000 fish released for 190,000 fish in creel, (p5) overall 35-57% harvest.  This is not great, but probably in an acceptable range.  The claim is that "survivors spawn along shoreline in autumn, not in tributaries with native rainbows in spring” should be substantiated somewhere.  The possible issue of dilution of native rainbow stocks because of successful spawning by netpen survivors is of concern here.</t>
  </si>
  <si>
    <t>Restore Moses Lake Recreational Fishery</t>
  </si>
  <si>
    <t>Develop and Implement Recovery Plan for Depressed Lake Roosevelt White Sturgeon Populations.</t>
  </si>
  <si>
    <t>Fundable, the response adequately addressed the ISRP’s concerns, but design of an adequate monitoring and evaluation procedure should be required during the Council’s review or BPA’s contracting process.  The initial ISRP review concluded that the plan for monitoring and evaluation was not clear. Although somewhat agreeing with ISRP comments suggesting the need for better planning before fieldwork begins, the authors make the case for getting egg/larvae sampling started quickly.  They feel that this much fieldwork must be done soon, regardless of whether they have a better formulated research plan or not.  They also state that having data from the egg/larval sampling will allow them to develop a better long-range research plan. The new information provided in the response reassured the Panel that there probably is a viable sturgeon population in the upper Lake Roosevelt system (presumably at the upper extent of the flow line of Lake Roosevelt). The Panel agreed that some immediate fieldwork as outlined in the response is appropriate, rather than waiting for completion of the study plan proper. 
Regarding the ISRP’s comment about the staff’s ability to do so much work, the authors state that much would be subcontracted and that temporary staff are available from the co-managers. The sponsors intend to have the contractor develop the study and research plan, including the statistical experimental design with respect to measuring abundance and distribution of invertebrate and vertebrate forage species that are the food of sturgeon. With no description of the study and research plan, the ISRP is still left with little to review for its scientific merits on that subject. A better procedure would be for the contractor to be involved in preparation of the proposal. In this way, there would be assurance that an appropriate sampling design would be included in the project planning, and a full description of the monitoring and evaluation plan would be included in the proposal for evaluation by the ISRP. 
The sponsors plan close coordination with other sturgeon studies. It appears that they will have one of the contractors already working with sturgeon do this study. What they propose to do is very similar to what the ISRP team saw Vaughn Paragamian doing on the Kootenai River.  We concur with this approach, which has been fruitful.
The sponsors make the point that it seems unrealistic to expect completion of their project (a Recovery Plan) within 3 years. However, it should be possible to identify time periods required to accomplish some of the tasks. Specifically it should now be possible to develop a reasonable estimate of the time required to develop a full study plan – with the understanding that modifications will be made as experience is gained. Similarly, the time required for data collection ought to be estimated, accompanied by a time for assessment. It will then become clear that it would not be reasonable to expect development of a full recovery plan within three years, given the lack of data on certain critical points.  However, it should be possible to make some kind of estimate of the total time required.  
All-in-all, the proposers answered the ISRP’s questions satisfactorily.  The result seems to be a more rigorous approach. Design of an adequate monitoring and evaluation procedure should be required during the Council’s review and the BPA contracting period.</t>
  </si>
  <si>
    <t>Colville Tribes Performance Contract for Continuing Acquisition</t>
  </si>
  <si>
    <t>Fundable. The proposal addressed the ISRP’s past concerns.  The presentations and site visits further substantiated the value of the project. This appears to be a well-managed and effective program. 
The proposal is to acquire an additional 2,000 to 4,000 acres of land (or management rights thereto) for habitat mitigation. Criteria to be used for acquisition of particular lands are specified and the site visit verified past effectiveness of purchases in addressing fish and wildlife mitigation goals. The panel noted a need for this project to be able to have more money readily available so that high priority properties can be purchased when they become available. Perhaps a different arrangement with BPA could be arranged for wildlife mitigation purchases for projects such as this that have established a sound scientific approach. See the general ISRP comments on “Trust Funds for Habitat and Water Right Acquisition.”</t>
  </si>
  <si>
    <t>Spokane Tribe of Indians Wildlife  Operations and Maintenance</t>
  </si>
  <si>
    <t>Fundable.  The proposal is adequate as amended.</t>
  </si>
  <si>
    <t>Total for Lake Roosevelt project budgets</t>
  </si>
  <si>
    <t>San Poil projects</t>
  </si>
  <si>
    <t>Evaluate Rainbow Trout/Habitat Improvements Of Tributaries To Lake Roosevelt</t>
  </si>
  <si>
    <t>Fundable; the responses are adequate in general, although the data provided in the response still did not enable the reviewers to clearly evaluate past results of the project.  ISRP feels it is essential that project staff secure the services of a senior level scientist with expertise in data acquisition and interpretation.</t>
  </si>
  <si>
    <t>Chief Joseph Kokanee Enhancement Project</t>
  </si>
  <si>
    <t>Fundable. It was evident that the project has been significantly re-energized over the preceding year, dropping two objectives and focusing on assessing and ultimately reducing kokanee entrainment.  Results presented from the year 2000 study of fish distribution and water velocity adjacent to the third powerplant were exciting and provided compelling evidence of recent progress toward those goals.
The proposal for ongoing work clearly outlined efforts to monitor kokanee abundance and collect genetic sample material at a number of sites, to contract analysis that will hopefully complete characterization of the stocks present, and to contract evaluation of a prototype strobe light system.  These tasks seem well organized and staffed by personnel likely to produce quality scientific results. 
The ISRP is gratified that this important project has demonstrated its previous results and embarked on a rigorous research program directed at a principle problem of Lake Roosevelt that affects many other BPA-funded projects.  The turn-around from last year’s review is to be commended.</t>
  </si>
  <si>
    <t>Total for San Poil project budgets</t>
  </si>
  <si>
    <t>Spokane projects</t>
  </si>
  <si>
    <t>Implement Fisheries Enhancement on the Coeur d'Alene Indian Reservation: Hangman Creek</t>
  </si>
  <si>
    <t>Cd'A</t>
  </si>
  <si>
    <t>Fundable, the response provided information that clarified some of the ISRP’s concerns in the original proposal.  The habitat restoration activities are supportable. The response did provide evidence that some redband trout previously have been found in upper Hangman Creek, although it still appears that much of the effort on this project would be directed to stream rehabilitation well downstream from the areas currently occupied by redband trout.  
The response provided several pages of proposed M&amp;E details for everything from macroinvertebrates to channel classification, but little on fish population methodology except the use of the depletion method. In the BPA contracting process, the contract officer should ensure that methods are adequately described and provisions are made for data storage and retrieval. Regarding the ISRP emphasis on peer-review: the investigators should understand that peer review is not only for the benefit of maintaining quality, but also provides a significant benefit by getting information about project methods and results out to a larger audience. This will benefit other investigators as well as project investigators.</t>
  </si>
  <si>
    <t>Implement Wildlife Habitat Protection and Restoration on the Coeur d'Alene Indian Reservation: Hangman Watershed.</t>
  </si>
  <si>
    <t>Fundable only if the response adequately addresses the ISRP’s concerns. This is a well- prepared, highly persuasive proposal that deserves funding; however, additional detail is needed on monitoring and evaluation methods. 
Overall evaluation.
This proposal offers an exciting opportunity through a fortuitous set of land ownership circumstances that will lead to major land and habitat reform within the upper Hangman Creek watershed.  The interaction with proposal 21018 is commendable for simultaneous improvement of riparian habitat for wildlife and instream conditions for fish.  The monitoring and evaluation section does not have sufficient detail.  
Specific comments and questions.
1. Long term planning for this proposal should include and emphasize peer-reviewed publication of the results, as this is a novel and exciting approach. 
2. Limiting factors are explicitly addressed. Objectives are specific and the establishment of a trust fund for flexibility in securing management rights is a good idea. 
3. The proposal should contain designs and protocols with references for data collection in the monitoring and evaluation section. Plans should be included for electronic storage of data and metadata.  Comparable methods are needed for monitoring and evaluation of projects in the Inter Mountain Province and to evaluate progress toward meeting objectives of the subbasin summaries.</t>
  </si>
  <si>
    <t>Total for Spokane projects</t>
  </si>
  <si>
    <t>Intermountain province-wide projects</t>
  </si>
  <si>
    <t>21029, 21023</t>
  </si>
  <si>
    <t>A cooperative approach to identifying the role of forage quality in affecting physical condition….of mule deer in north central Washington.</t>
  </si>
  <si>
    <t>WDFW, WSU</t>
  </si>
  <si>
    <t>Fund, but only if clear and adequate design specifications are established for the field component during the Council review or BPA contracting process. The field portion of this proposal suffers from the same problem of pseudoreplication as does Project #21023. The ISRP supports large field experiments of this type, and accepts that large-scale field studies should not be held to the same design standards as are laboratory studies. However, the ISRP notes that individual animals are not independent replications of the treatments in this study. Large-scale field studies are a mixture of experimental and observational study that can lead to trustworthy inferences if replicated in time and space, as in #21023. The use of individual deer as the sample size is not justified by the design, but by assumption, and these assumptions may be incorrect. Deer are themselves not the subject of treatment. For instance, all deer in one area may simply be more (or less) susceptible to limited forage because of isolated snowstorms or other unmeasured factors. The bottom line from a design point of view is that there are repeated measurements over years on apparently two study areas (control and treatment), i.e, a repeated measures observational study with no replication. The authors need to revisit the issue of statistical analysis and the assumption of independence of actions among animals. Any analysis that treats individual deer as replicates should be acknowledged as pseudoreplicated. Also, the author did not adequately ensure unbiased field sampling procedures for collection of fecal pellet sample and forage samples, and the spatial arrangement of locations for radio tagging or collection of animals was not adequately addressed.  Some of the responses concerning statistical analysis are naïve, but would be easily fixed with a senior level biometrician as a team member.
We disagree with CBFWA’s suggestion that tasks be transferred from 21023 to 21029 unless the project sponsor of 21029 agrees fully with this and is included as a subcontractor in the budget. The transfer of parts of a project without free consent of the project’s director would be a major violation of intellectual property rights and such practice of idea-stripping could have severe negative long-term effects on the quality of science produced under BPA funding. Further, the technical background in both proposals suggests that this project should not proceed without 21023, because project 21023 provides strong, though indirect, evidence that a predator is a key factor in the decline of mule deer.</t>
  </si>
  <si>
    <t>Total for Intermountain province-wide projects</t>
  </si>
  <si>
    <t>Total project budgets for Intermountain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</si>
</sst>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b/>
      <sz val="10"/>
      <name val="Arial"/>
      <family val="2"/>
    </font>
    <font>
      <b/>
      <i/>
      <sz val="10"/>
      <name val="Arial"/>
      <family val="2"/>
    </font>
    <font>
      <i/>
      <sz val="10"/>
      <name val="Arial"/>
      <family val="2"/>
    </font>
  </fonts>
  <fills count="3">
    <fill>
      <patternFill/>
    </fill>
    <fill>
      <patternFill patternType="gray125"/>
    </fill>
    <fill>
      <patternFill patternType="solid">
        <fgColor indexed="13"/>
        <bgColor indexed="64"/>
      </patternFill>
    </fill>
  </fills>
  <borders count="10">
    <border>
      <left/>
      <right/>
      <top/>
      <bottom/>
      <diagonal/>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3" fontId="1" fillId="0" borderId="0" xfId="0" applyNumberFormat="1" applyFont="1" applyAlignment="1">
      <alignment horizontal="right"/>
    </xf>
    <xf numFmtId="3" fontId="1" fillId="0" borderId="0" xfId="0" applyNumberFormat="1" applyFont="1" applyBorder="1" applyAlignment="1">
      <alignment horizontal="right"/>
    </xf>
    <xf numFmtId="0" fontId="1" fillId="0" borderId="0" xfId="0" applyFont="1" applyAlignment="1">
      <alignment horizontal="left"/>
    </xf>
    <xf numFmtId="0" fontId="1" fillId="0" borderId="0" xfId="0" applyFont="1" applyBorder="1" applyAlignment="1">
      <alignment/>
    </xf>
    <xf numFmtId="0" fontId="0" fillId="0" borderId="0" xfId="0" applyAlignment="1">
      <alignment wrapText="1"/>
    </xf>
    <xf numFmtId="0" fontId="1" fillId="0" borderId="0" xfId="0" applyFont="1" applyAlignment="1">
      <alignment/>
    </xf>
    <xf numFmtId="3" fontId="1" fillId="0" borderId="0" xfId="0" applyNumberFormat="1" applyFont="1" applyAlignment="1">
      <alignment horizontal="right" wrapText="1"/>
    </xf>
    <xf numFmtId="3" fontId="1" fillId="0" borderId="0" xfId="0" applyNumberFormat="1" applyFont="1" applyBorder="1" applyAlignment="1">
      <alignment horizontal="right" wrapText="1"/>
    </xf>
    <xf numFmtId="3" fontId="0" fillId="0" borderId="0" xfId="0" applyNumberFormat="1" applyAlignment="1">
      <alignment/>
    </xf>
    <xf numFmtId="3" fontId="1" fillId="0" borderId="1" xfId="0" applyNumberFormat="1" applyFont="1" applyBorder="1" applyAlignment="1">
      <alignment/>
    </xf>
    <xf numFmtId="3" fontId="0" fillId="0" borderId="0" xfId="0" applyNumberFormat="1" applyBorder="1" applyAlignment="1">
      <alignment/>
    </xf>
    <xf numFmtId="3" fontId="1" fillId="0" borderId="0" xfId="0" applyNumberFormat="1" applyFont="1" applyBorder="1" applyAlignment="1">
      <alignment/>
    </xf>
    <xf numFmtId="0" fontId="0" fillId="0" borderId="2" xfId="0" applyBorder="1" applyAlignment="1">
      <alignment horizontal="left" vertical="top"/>
    </xf>
    <xf numFmtId="0" fontId="0" fillId="0" borderId="2" xfId="0" applyBorder="1" applyAlignment="1">
      <alignment horizontal="left" vertical="top" wrapText="1"/>
    </xf>
    <xf numFmtId="3" fontId="1" fillId="0" borderId="2" xfId="0" applyNumberFormat="1" applyFont="1" applyBorder="1" applyAlignment="1">
      <alignment horizontal="right" vertical="top"/>
    </xf>
    <xf numFmtId="3" fontId="1" fillId="0" borderId="0" xfId="0" applyNumberFormat="1" applyFont="1" applyBorder="1" applyAlignment="1">
      <alignment horizontal="right" vertical="top"/>
    </xf>
    <xf numFmtId="3" fontId="0" fillId="0" borderId="2" xfId="0" applyNumberFormat="1" applyBorder="1" applyAlignment="1">
      <alignment horizontal="right" vertical="top"/>
    </xf>
    <xf numFmtId="0" fontId="0" fillId="0" borderId="2" xfId="0" applyBorder="1" applyAlignment="1">
      <alignment horizontal="right" vertical="top" wrapText="1"/>
    </xf>
    <xf numFmtId="0" fontId="0" fillId="0" borderId="2" xfId="0" applyBorder="1" applyAlignment="1">
      <alignment horizontal="right" vertical="top"/>
    </xf>
    <xf numFmtId="3" fontId="0" fillId="0" borderId="3" xfId="0" applyNumberFormat="1" applyBorder="1" applyAlignment="1">
      <alignment horizontal="right" vertical="top"/>
    </xf>
    <xf numFmtId="3" fontId="0" fillId="0" borderId="0" xfId="0" applyNumberFormat="1" applyBorder="1" applyAlignment="1">
      <alignment horizontal="right" vertical="top"/>
    </xf>
    <xf numFmtId="0" fontId="0" fillId="0" borderId="0" xfId="0" applyAlignment="1">
      <alignment horizontal="left" vertical="top"/>
    </xf>
    <xf numFmtId="0" fontId="0" fillId="0" borderId="0" xfId="0" applyAlignment="1">
      <alignment horizontal="left" vertical="top" wrapText="1"/>
    </xf>
    <xf numFmtId="3" fontId="0" fillId="2" borderId="2" xfId="0" applyNumberFormat="1" applyFill="1" applyBorder="1" applyAlignment="1">
      <alignment horizontal="right" vertical="top"/>
    </xf>
    <xf numFmtId="3" fontId="1" fillId="2" borderId="2" xfId="0" applyNumberFormat="1" applyFont="1" applyFill="1" applyBorder="1" applyAlignment="1">
      <alignment horizontal="right" vertical="top"/>
    </xf>
    <xf numFmtId="0" fontId="0" fillId="0" borderId="4" xfId="0" applyBorder="1" applyAlignment="1">
      <alignment horizontal="right" vertical="top" wrapText="1"/>
    </xf>
    <xf numFmtId="0" fontId="0" fillId="0" borderId="4" xfId="0" applyBorder="1" applyAlignment="1">
      <alignment horizontal="right" vertical="top"/>
    </xf>
    <xf numFmtId="3" fontId="0" fillId="0" borderId="4" xfId="0" applyNumberFormat="1" applyBorder="1" applyAlignment="1">
      <alignment horizontal="right" vertical="top"/>
    </xf>
    <xf numFmtId="3" fontId="0" fillId="0" borderId="5" xfId="0" applyNumberFormat="1" applyBorder="1" applyAlignment="1">
      <alignment horizontal="right" vertical="top"/>
    </xf>
    <xf numFmtId="0" fontId="2" fillId="0" borderId="0" xfId="0" applyFont="1" applyBorder="1" applyAlignment="1">
      <alignment horizontal="left" vertical="top"/>
    </xf>
    <xf numFmtId="0" fontId="3" fillId="0" borderId="0" xfId="0" applyFont="1" applyBorder="1" applyAlignment="1">
      <alignment horizontal="left" vertical="top" wrapText="1"/>
    </xf>
    <xf numFmtId="0" fontId="3" fillId="0" borderId="0" xfId="0" applyFont="1" applyBorder="1" applyAlignment="1">
      <alignment horizontal="left" vertical="top"/>
    </xf>
    <xf numFmtId="3" fontId="2" fillId="0" borderId="0" xfId="0" applyNumberFormat="1" applyFont="1" applyBorder="1" applyAlignment="1">
      <alignment horizontal="right" vertical="top"/>
    </xf>
    <xf numFmtId="0" fontId="0" fillId="0" borderId="0" xfId="0"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right" vertical="top" wrapText="1"/>
    </xf>
    <xf numFmtId="0" fontId="0" fillId="0" borderId="0" xfId="0" applyBorder="1" applyAlignment="1">
      <alignment horizontal="right" vertical="top"/>
    </xf>
    <xf numFmtId="0" fontId="1" fillId="0" borderId="0" xfId="0" applyFont="1" applyBorder="1" applyAlignment="1">
      <alignment horizontal="left" vertical="top"/>
    </xf>
    <xf numFmtId="0" fontId="0" fillId="0" borderId="6" xfId="0" applyBorder="1" applyAlignment="1">
      <alignment horizontal="right" vertical="top" wrapText="1"/>
    </xf>
    <xf numFmtId="0" fontId="0" fillId="0" borderId="6" xfId="0" applyBorder="1" applyAlignment="1">
      <alignment horizontal="right" vertical="top"/>
    </xf>
    <xf numFmtId="3" fontId="0" fillId="0" borderId="6" xfId="0" applyNumberFormat="1" applyBorder="1" applyAlignment="1">
      <alignment horizontal="right" vertical="top"/>
    </xf>
    <xf numFmtId="3" fontId="0" fillId="0" borderId="7" xfId="0" applyNumberFormat="1" applyBorder="1" applyAlignment="1">
      <alignment horizontal="right" vertical="top"/>
    </xf>
    <xf numFmtId="0" fontId="2" fillId="0" borderId="0" xfId="0" applyFont="1" applyBorder="1" applyAlignment="1">
      <alignment horizontal="left" vertical="top" wrapText="1"/>
    </xf>
    <xf numFmtId="0" fontId="2" fillId="0" borderId="0" xfId="0" applyFont="1" applyBorder="1" applyAlignment="1">
      <alignment horizontal="right" vertical="top" wrapText="1"/>
    </xf>
    <xf numFmtId="0" fontId="2" fillId="0" borderId="0" xfId="0" applyFont="1" applyBorder="1" applyAlignment="1">
      <alignment horizontal="right" vertical="top"/>
    </xf>
    <xf numFmtId="0" fontId="1" fillId="0" borderId="6" xfId="0" applyFont="1" applyBorder="1" applyAlignment="1">
      <alignment horizontal="left" vertical="top"/>
    </xf>
    <xf numFmtId="0" fontId="0" fillId="0" borderId="7" xfId="0" applyBorder="1" applyAlignment="1">
      <alignment horizontal="left" vertical="top" wrapText="1"/>
    </xf>
    <xf numFmtId="0" fontId="0" fillId="0" borderId="8" xfId="0" applyBorder="1" applyAlignment="1">
      <alignment horizontal="left" vertical="top"/>
    </xf>
    <xf numFmtId="3" fontId="1" fillId="0" borderId="8" xfId="0" applyNumberFormat="1" applyFont="1" applyBorder="1" applyAlignment="1">
      <alignment horizontal="right" vertical="top"/>
    </xf>
    <xf numFmtId="0" fontId="0" fillId="0" borderId="9" xfId="0" applyBorder="1" applyAlignment="1">
      <alignment horizontal="right" vertical="top" wrapText="1"/>
    </xf>
    <xf numFmtId="3" fontId="0" fillId="0" borderId="8" xfId="0" applyNumberFormat="1" applyBorder="1" applyAlignment="1">
      <alignment horizontal="right" vertical="top"/>
    </xf>
    <xf numFmtId="0" fontId="0" fillId="0" borderId="6" xfId="0" applyBorder="1" applyAlignment="1">
      <alignment horizontal="left" vertical="top" wrapText="1"/>
    </xf>
    <xf numFmtId="0" fontId="0" fillId="0" borderId="6" xfId="0" applyBorder="1" applyAlignment="1">
      <alignment horizontal="left" vertical="top"/>
    </xf>
    <xf numFmtId="3" fontId="1" fillId="0" borderId="6" xfId="0" applyNumberFormat="1" applyFont="1" applyBorder="1" applyAlignment="1">
      <alignment horizontal="right" vertical="top"/>
    </xf>
    <xf numFmtId="3" fontId="0" fillId="2" borderId="6" xfId="0" applyNumberFormat="1" applyFill="1" applyBorder="1" applyAlignment="1">
      <alignment horizontal="right" vertical="top"/>
    </xf>
    <xf numFmtId="3" fontId="1" fillId="2" borderId="6" xfId="0" applyNumberFormat="1" applyFont="1" applyFill="1" applyBorder="1" applyAlignment="1">
      <alignment horizontal="right" vertical="top"/>
    </xf>
    <xf numFmtId="3" fontId="2" fillId="2" borderId="0" xfId="0" applyNumberFormat="1" applyFont="1" applyFill="1" applyBorder="1" applyAlignment="1">
      <alignment horizontal="right" vertical="top"/>
    </xf>
    <xf numFmtId="0" fontId="0" fillId="0" borderId="0" xfId="0" applyBorder="1" applyAlignment="1">
      <alignment/>
    </xf>
    <xf numFmtId="0" fontId="1" fillId="0" borderId="1"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35"/>
  <sheetViews>
    <sheetView tabSelected="1" workbookViewId="0" topLeftCell="A1">
      <selection activeCell="C6" sqref="C6"/>
    </sheetView>
  </sheetViews>
  <sheetFormatPr defaultColWidth="9.140625" defaultRowHeight="12.75"/>
  <cols>
    <col min="1" max="1" width="12.8515625" style="0" customWidth="1"/>
    <col min="2" max="2" width="33.8515625" style="0" customWidth="1"/>
    <col min="4" max="4" width="9.140625" style="0" hidden="1" customWidth="1"/>
    <col min="5" max="6" width="9.140625" style="1" customWidth="1"/>
    <col min="7" max="7" width="3.00390625" style="2" customWidth="1"/>
    <col min="9" max="9" width="8.8515625" style="0" customWidth="1"/>
    <col min="12" max="12" width="10.00390625" style="59" customWidth="1"/>
    <col min="13" max="13" width="5.140625" style="5" hidden="1" customWidth="1"/>
    <col min="14" max="16" width="9.140625" style="0" hidden="1" customWidth="1"/>
    <col min="17" max="17" width="3.57421875" style="0" customWidth="1"/>
    <col min="22" max="22" width="10.28125" style="4" customWidth="1"/>
    <col min="23" max="23" width="3.421875" style="4" customWidth="1"/>
    <col min="28" max="28" width="10.57421875" style="6" customWidth="1"/>
  </cols>
  <sheetData>
    <row r="1" spans="8:24" ht="12.75">
      <c r="H1" s="3">
        <v>2001</v>
      </c>
      <c r="L1" s="4"/>
      <c r="R1" s="3">
        <v>2002</v>
      </c>
      <c r="X1" s="3">
        <v>2003</v>
      </c>
    </row>
    <row r="2" spans="1:28" ht="38.25">
      <c r="A2" t="s">
        <v>0</v>
      </c>
      <c r="B2" s="5" t="s">
        <v>1</v>
      </c>
      <c r="C2" t="s">
        <v>2</v>
      </c>
      <c r="D2" t="s">
        <v>3</v>
      </c>
      <c r="E2" s="7" t="s">
        <v>4</v>
      </c>
      <c r="F2" s="7" t="s">
        <v>5</v>
      </c>
      <c r="G2" s="8"/>
      <c r="H2" s="9" t="s">
        <v>6</v>
      </c>
      <c r="I2" s="9" t="s">
        <v>7</v>
      </c>
      <c r="J2" s="9" t="s">
        <v>8</v>
      </c>
      <c r="K2" s="9" t="s">
        <v>9</v>
      </c>
      <c r="L2" s="2" t="s">
        <v>10</v>
      </c>
      <c r="M2" s="5" t="s">
        <v>11</v>
      </c>
      <c r="N2" t="s">
        <v>12</v>
      </c>
      <c r="O2" s="9" t="s">
        <v>13</v>
      </c>
      <c r="P2" s="9" t="s">
        <v>14</v>
      </c>
      <c r="Q2" s="9"/>
      <c r="R2" s="9" t="s">
        <v>6</v>
      </c>
      <c r="S2" s="9" t="s">
        <v>7</v>
      </c>
      <c r="T2" s="9" t="s">
        <v>8</v>
      </c>
      <c r="U2" s="9" t="s">
        <v>9</v>
      </c>
      <c r="V2" s="2" t="s">
        <v>10</v>
      </c>
      <c r="W2" s="2"/>
      <c r="X2" s="9" t="s">
        <v>6</v>
      </c>
      <c r="Y2" s="9" t="s">
        <v>7</v>
      </c>
      <c r="Z2" s="9" t="s">
        <v>8</v>
      </c>
      <c r="AA2" s="9" t="s">
        <v>9</v>
      </c>
      <c r="AB2" s="2" t="s">
        <v>10</v>
      </c>
    </row>
    <row r="3" spans="1:28" ht="14.25" customHeight="1">
      <c r="A3" s="6" t="s">
        <v>15</v>
      </c>
      <c r="B3" s="5"/>
      <c r="H3" s="9"/>
      <c r="I3" s="9"/>
      <c r="J3" s="9"/>
      <c r="K3" s="9"/>
      <c r="L3" s="10"/>
      <c r="O3" s="9"/>
      <c r="P3" s="9"/>
      <c r="Q3" s="11"/>
      <c r="R3" s="9"/>
      <c r="S3" s="9"/>
      <c r="T3" s="9"/>
      <c r="U3" s="9"/>
      <c r="V3" s="12"/>
      <c r="W3" s="12"/>
      <c r="X3" s="9"/>
      <c r="Y3" s="9"/>
      <c r="Z3" s="9"/>
      <c r="AA3" s="9"/>
      <c r="AB3" s="10"/>
    </row>
    <row r="4" spans="1:28" s="22" customFormat="1" ht="29.25" customHeight="1">
      <c r="A4" s="13">
        <v>21008</v>
      </c>
      <c r="B4" s="14" t="s">
        <v>16</v>
      </c>
      <c r="C4" s="13" t="s">
        <v>17</v>
      </c>
      <c r="D4" s="13" t="s">
        <v>18</v>
      </c>
      <c r="E4" s="15"/>
      <c r="F4" s="15"/>
      <c r="G4" s="16"/>
      <c r="H4" s="17"/>
      <c r="I4" s="17"/>
      <c r="J4" s="17">
        <v>170408</v>
      </c>
      <c r="K4" s="17"/>
      <c r="L4" s="15">
        <v>170408</v>
      </c>
      <c r="M4" s="18" t="s">
        <v>19</v>
      </c>
      <c r="N4" s="19" t="s">
        <v>20</v>
      </c>
      <c r="O4" s="17"/>
      <c r="P4" s="20"/>
      <c r="Q4" s="21"/>
      <c r="R4" s="17"/>
      <c r="S4" s="17"/>
      <c r="T4" s="17">
        <v>22500</v>
      </c>
      <c r="U4" s="17">
        <v>325000</v>
      </c>
      <c r="V4" s="15">
        <v>347500</v>
      </c>
      <c r="W4" s="16"/>
      <c r="X4" s="17"/>
      <c r="Y4" s="17"/>
      <c r="Z4" s="17">
        <v>15000</v>
      </c>
      <c r="AA4" s="17">
        <v>325000</v>
      </c>
      <c r="AB4" s="15">
        <v>340000</v>
      </c>
    </row>
    <row r="5" spans="1:28" s="22" customFormat="1" ht="30" customHeight="1">
      <c r="A5" s="13">
        <v>21021</v>
      </c>
      <c r="B5" s="14" t="s">
        <v>21</v>
      </c>
      <c r="C5" s="13" t="s">
        <v>17</v>
      </c>
      <c r="D5" s="13" t="s">
        <v>18</v>
      </c>
      <c r="E5" s="15"/>
      <c r="F5" s="15"/>
      <c r="G5" s="16"/>
      <c r="H5" s="17">
        <v>75149</v>
      </c>
      <c r="I5" s="17">
        <v>75536</v>
      </c>
      <c r="J5" s="17">
        <v>62564</v>
      </c>
      <c r="K5" s="17">
        <v>0</v>
      </c>
      <c r="L5" s="15">
        <v>213249</v>
      </c>
      <c r="M5" s="18" t="s">
        <v>19</v>
      </c>
      <c r="N5" s="19" t="s">
        <v>22</v>
      </c>
      <c r="O5" s="17"/>
      <c r="P5" s="20"/>
      <c r="Q5" s="21"/>
      <c r="R5" s="17">
        <v>78906</v>
      </c>
      <c r="S5" s="17">
        <v>79312</v>
      </c>
      <c r="T5" s="17"/>
      <c r="U5" s="17">
        <v>230868</v>
      </c>
      <c r="V5" s="15">
        <v>389086</v>
      </c>
      <c r="W5" s="16"/>
      <c r="X5" s="17">
        <v>82851</v>
      </c>
      <c r="Y5" s="17">
        <v>83277</v>
      </c>
      <c r="Z5" s="17"/>
      <c r="AA5" s="17"/>
      <c r="AB5" s="15">
        <v>166128</v>
      </c>
    </row>
    <row r="6" spans="1:28" s="22" customFormat="1" ht="43.5" customHeight="1">
      <c r="A6" s="13">
        <v>21034</v>
      </c>
      <c r="B6" s="14" t="s">
        <v>23</v>
      </c>
      <c r="C6" s="13" t="s">
        <v>24</v>
      </c>
      <c r="D6" s="13" t="s">
        <v>18</v>
      </c>
      <c r="E6" s="15"/>
      <c r="F6" s="15"/>
      <c r="G6" s="16"/>
      <c r="H6" s="17"/>
      <c r="I6" s="17"/>
      <c r="J6" s="17">
        <v>169400</v>
      </c>
      <c r="K6" s="17"/>
      <c r="L6" s="15">
        <v>169400</v>
      </c>
      <c r="M6" s="18" t="s">
        <v>19</v>
      </c>
      <c r="N6" s="19" t="s">
        <v>25</v>
      </c>
      <c r="O6" s="17"/>
      <c r="P6" s="20"/>
      <c r="Q6" s="21"/>
      <c r="R6" s="17"/>
      <c r="S6" s="17"/>
      <c r="T6" s="17">
        <v>169400</v>
      </c>
      <c r="U6" s="17"/>
      <c r="V6" s="15">
        <v>169400</v>
      </c>
      <c r="W6" s="16"/>
      <c r="X6" s="17"/>
      <c r="Y6" s="17"/>
      <c r="Z6" s="17">
        <v>169400</v>
      </c>
      <c r="AA6" s="17"/>
      <c r="AB6" s="15">
        <v>169400</v>
      </c>
    </row>
    <row r="7" spans="1:28" s="22" customFormat="1" ht="42.75" customHeight="1">
      <c r="A7" s="23">
        <v>21025</v>
      </c>
      <c r="B7" s="23" t="s">
        <v>26</v>
      </c>
      <c r="C7" s="23" t="s">
        <v>27</v>
      </c>
      <c r="D7" s="13"/>
      <c r="E7" s="15"/>
      <c r="F7" s="15"/>
      <c r="G7" s="16"/>
      <c r="H7" s="17"/>
      <c r="I7" s="17"/>
      <c r="J7" s="17"/>
      <c r="K7" s="24">
        <v>41000</v>
      </c>
      <c r="L7" s="25">
        <f>SUM(J7:K7)</f>
        <v>41000</v>
      </c>
      <c r="M7" s="18"/>
      <c r="N7" s="19"/>
      <c r="O7" s="17"/>
      <c r="P7" s="20"/>
      <c r="Q7" s="21"/>
      <c r="R7" s="17"/>
      <c r="S7" s="17"/>
      <c r="T7" s="17"/>
      <c r="U7" s="24">
        <v>43050</v>
      </c>
      <c r="V7" s="25">
        <f>SUM(T7:U7)</f>
        <v>43050</v>
      </c>
      <c r="W7" s="16"/>
      <c r="X7" s="17"/>
      <c r="Y7" s="17"/>
      <c r="Z7" s="17"/>
      <c r="AA7" s="24">
        <v>45247</v>
      </c>
      <c r="AB7" s="25">
        <f>SUM(Z7:AA7)</f>
        <v>45247</v>
      </c>
    </row>
    <row r="8" spans="1:28" s="22" customFormat="1" ht="21.75" customHeight="1">
      <c r="A8" s="13">
        <v>198503800</v>
      </c>
      <c r="B8" s="14" t="s">
        <v>28</v>
      </c>
      <c r="C8" s="13" t="s">
        <v>29</v>
      </c>
      <c r="D8" s="13" t="s">
        <v>18</v>
      </c>
      <c r="E8" s="15">
        <v>360973</v>
      </c>
      <c r="F8" s="15">
        <v>351034</v>
      </c>
      <c r="G8" s="16"/>
      <c r="H8" s="17">
        <v>376939</v>
      </c>
      <c r="I8" s="17">
        <v>412703</v>
      </c>
      <c r="J8" s="17"/>
      <c r="K8" s="17"/>
      <c r="L8" s="15">
        <v>789642</v>
      </c>
      <c r="M8" s="18" t="s">
        <v>19</v>
      </c>
      <c r="N8" s="19" t="s">
        <v>30</v>
      </c>
      <c r="O8" s="17">
        <v>360287</v>
      </c>
      <c r="P8" s="20">
        <v>355966</v>
      </c>
      <c r="Q8" s="21"/>
      <c r="R8" s="17">
        <v>395786</v>
      </c>
      <c r="S8" s="17">
        <v>433338</v>
      </c>
      <c r="T8" s="17"/>
      <c r="U8" s="17"/>
      <c r="V8" s="15">
        <v>829124</v>
      </c>
      <c r="W8" s="16"/>
      <c r="X8" s="17">
        <v>415575</v>
      </c>
      <c r="Y8" s="17">
        <v>455005</v>
      </c>
      <c r="Z8" s="17"/>
      <c r="AA8" s="17"/>
      <c r="AB8" s="15">
        <v>870580</v>
      </c>
    </row>
    <row r="9" spans="1:28" s="22" customFormat="1" ht="41.25" customHeight="1">
      <c r="A9" s="13">
        <v>199104600</v>
      </c>
      <c r="B9" s="14" t="s">
        <v>31</v>
      </c>
      <c r="C9" s="13" t="s">
        <v>32</v>
      </c>
      <c r="D9" s="13" t="s">
        <v>18</v>
      </c>
      <c r="E9" s="15">
        <v>521934</v>
      </c>
      <c r="F9" s="15">
        <v>525000</v>
      </c>
      <c r="G9" s="16"/>
      <c r="H9" s="17">
        <v>549856</v>
      </c>
      <c r="I9" s="17"/>
      <c r="J9" s="17"/>
      <c r="K9" s="17"/>
      <c r="L9" s="15">
        <v>549856</v>
      </c>
      <c r="M9" s="18" t="s">
        <v>19</v>
      </c>
      <c r="N9" s="19" t="s">
        <v>33</v>
      </c>
      <c r="O9" s="17">
        <v>486165</v>
      </c>
      <c r="P9" s="20">
        <v>520204</v>
      </c>
      <c r="Q9" s="21"/>
      <c r="R9" s="17">
        <v>650000</v>
      </c>
      <c r="S9" s="17"/>
      <c r="T9" s="17"/>
      <c r="U9" s="17"/>
      <c r="V9" s="15">
        <v>650000</v>
      </c>
      <c r="W9" s="16"/>
      <c r="X9" s="17">
        <v>536000</v>
      </c>
      <c r="Y9" s="17"/>
      <c r="Z9" s="17"/>
      <c r="AA9" s="17"/>
      <c r="AB9" s="15">
        <v>536000</v>
      </c>
    </row>
    <row r="10" spans="1:28" s="22" customFormat="1" ht="36" customHeight="1">
      <c r="A10" s="13">
        <v>199104700</v>
      </c>
      <c r="B10" s="14" t="s">
        <v>34</v>
      </c>
      <c r="C10" s="13" t="s">
        <v>17</v>
      </c>
      <c r="D10" s="13" t="s">
        <v>18</v>
      </c>
      <c r="E10" s="15">
        <v>201397</v>
      </c>
      <c r="F10" s="15">
        <v>269898</v>
      </c>
      <c r="G10" s="16"/>
      <c r="H10" s="17">
        <v>269898</v>
      </c>
      <c r="I10" s="17"/>
      <c r="J10" s="17"/>
      <c r="K10" s="17"/>
      <c r="L10" s="15">
        <v>269898</v>
      </c>
      <c r="M10" s="18" t="s">
        <v>19</v>
      </c>
      <c r="N10" s="19" t="s">
        <v>35</v>
      </c>
      <c r="O10" s="17">
        <v>149037</v>
      </c>
      <c r="P10" s="20"/>
      <c r="Q10" s="21"/>
      <c r="R10" s="17">
        <v>262545</v>
      </c>
      <c r="S10" s="17"/>
      <c r="T10" s="17"/>
      <c r="U10" s="17"/>
      <c r="V10" s="15">
        <v>262545</v>
      </c>
      <c r="W10" s="16"/>
      <c r="X10" s="17">
        <v>270421</v>
      </c>
      <c r="Y10" s="17"/>
      <c r="Z10" s="17"/>
      <c r="AA10" s="17"/>
      <c r="AB10" s="15">
        <v>270421</v>
      </c>
    </row>
    <row r="11" spans="1:28" s="22" customFormat="1" ht="33" customHeight="1">
      <c r="A11" s="13">
        <v>199106200</v>
      </c>
      <c r="B11" s="14" t="s">
        <v>36</v>
      </c>
      <c r="C11" s="13" t="s">
        <v>32</v>
      </c>
      <c r="D11" s="13" t="s">
        <v>18</v>
      </c>
      <c r="E11" s="15">
        <v>0</v>
      </c>
      <c r="F11" s="15">
        <v>300000</v>
      </c>
      <c r="G11" s="16"/>
      <c r="H11" s="17">
        <v>26606</v>
      </c>
      <c r="I11" s="17">
        <v>2200</v>
      </c>
      <c r="J11" s="17"/>
      <c r="K11" s="17">
        <v>1500000</v>
      </c>
      <c r="L11" s="15">
        <v>1528806</v>
      </c>
      <c r="M11" s="18" t="s">
        <v>19</v>
      </c>
      <c r="N11" s="19" t="s">
        <v>37</v>
      </c>
      <c r="O11" s="17"/>
      <c r="P11" s="20"/>
      <c r="Q11" s="21"/>
      <c r="R11" s="17">
        <v>150000</v>
      </c>
      <c r="S11" s="17">
        <v>5000</v>
      </c>
      <c r="T11" s="17"/>
      <c r="U11" s="17">
        <v>1500000</v>
      </c>
      <c r="V11" s="15">
        <v>1655000</v>
      </c>
      <c r="W11" s="16"/>
      <c r="X11" s="17">
        <v>100000</v>
      </c>
      <c r="Y11" s="17">
        <v>3500</v>
      </c>
      <c r="Z11" s="17"/>
      <c r="AA11" s="17">
        <v>1500000</v>
      </c>
      <c r="AB11" s="15">
        <v>1603500</v>
      </c>
    </row>
    <row r="12" spans="1:28" s="22" customFormat="1" ht="42" customHeight="1">
      <c r="A12" s="13">
        <v>199204800</v>
      </c>
      <c r="B12" s="14" t="s">
        <v>38</v>
      </c>
      <c r="C12" s="13" t="s">
        <v>24</v>
      </c>
      <c r="D12" s="13" t="s">
        <v>18</v>
      </c>
      <c r="E12" s="15">
        <v>350000</v>
      </c>
      <c r="F12" s="15">
        <v>353500</v>
      </c>
      <c r="G12" s="16"/>
      <c r="H12" s="17">
        <v>327671</v>
      </c>
      <c r="I12" s="17">
        <v>60400</v>
      </c>
      <c r="J12" s="17"/>
      <c r="K12" s="17"/>
      <c r="L12" s="15">
        <v>388071</v>
      </c>
      <c r="M12" s="18" t="s">
        <v>19</v>
      </c>
      <c r="N12" s="19" t="s">
        <v>39</v>
      </c>
      <c r="O12" s="17">
        <v>350000</v>
      </c>
      <c r="P12" s="20">
        <v>350000</v>
      </c>
      <c r="Q12" s="21"/>
      <c r="R12" s="17">
        <v>350000</v>
      </c>
      <c r="S12" s="17">
        <v>60400</v>
      </c>
      <c r="T12" s="17"/>
      <c r="U12" s="17"/>
      <c r="V12" s="15">
        <v>410400</v>
      </c>
      <c r="W12" s="16"/>
      <c r="X12" s="17">
        <v>405000</v>
      </c>
      <c r="Y12" s="17">
        <v>60000</v>
      </c>
      <c r="Z12" s="17"/>
      <c r="AA12" s="17"/>
      <c r="AB12" s="15">
        <v>465000</v>
      </c>
    </row>
    <row r="13" spans="1:28" s="22" customFormat="1" ht="33" customHeight="1">
      <c r="A13" s="13">
        <v>199404300</v>
      </c>
      <c r="B13" s="14" t="s">
        <v>40</v>
      </c>
      <c r="C13" s="13" t="s">
        <v>32</v>
      </c>
      <c r="D13" s="13" t="s">
        <v>18</v>
      </c>
      <c r="E13" s="15">
        <v>1500000</v>
      </c>
      <c r="F13" s="15">
        <v>1113584</v>
      </c>
      <c r="G13" s="16"/>
      <c r="H13" s="17"/>
      <c r="I13" s="17">
        <v>748584</v>
      </c>
      <c r="J13" s="17">
        <v>50000</v>
      </c>
      <c r="K13" s="17">
        <v>315000</v>
      </c>
      <c r="L13" s="15">
        <v>1113584</v>
      </c>
      <c r="M13" s="18" t="s">
        <v>19</v>
      </c>
      <c r="N13" s="19" t="s">
        <v>41</v>
      </c>
      <c r="O13" s="17">
        <v>1009807</v>
      </c>
      <c r="P13" s="20"/>
      <c r="Q13" s="21"/>
      <c r="R13" s="17"/>
      <c r="S13" s="17">
        <v>748584</v>
      </c>
      <c r="T13" s="17">
        <v>150000</v>
      </c>
      <c r="U13" s="17">
        <v>150000</v>
      </c>
      <c r="V13" s="15">
        <v>1048584</v>
      </c>
      <c r="W13" s="16"/>
      <c r="X13" s="17"/>
      <c r="Y13" s="17">
        <v>750000</v>
      </c>
      <c r="Z13" s="17">
        <v>100000</v>
      </c>
      <c r="AA13" s="17">
        <v>100000</v>
      </c>
      <c r="AB13" s="15">
        <v>950000</v>
      </c>
    </row>
    <row r="14" spans="1:28" s="22" customFormat="1" ht="27.75" customHeight="1">
      <c r="A14" s="13">
        <v>199500900</v>
      </c>
      <c r="B14" s="14" t="s">
        <v>42</v>
      </c>
      <c r="C14" s="13" t="s">
        <v>43</v>
      </c>
      <c r="D14" s="13" t="s">
        <v>18</v>
      </c>
      <c r="E14" s="15">
        <v>100000</v>
      </c>
      <c r="F14" s="15">
        <v>100000</v>
      </c>
      <c r="G14" s="16"/>
      <c r="H14" s="17">
        <v>110550</v>
      </c>
      <c r="I14" s="17"/>
      <c r="J14" s="17"/>
      <c r="K14" s="17"/>
      <c r="L14" s="15">
        <v>100550</v>
      </c>
      <c r="M14" s="18" t="s">
        <v>19</v>
      </c>
      <c r="N14" s="19" t="s">
        <v>44</v>
      </c>
      <c r="O14" s="17">
        <v>99775</v>
      </c>
      <c r="P14" s="20">
        <v>99957</v>
      </c>
      <c r="Q14" s="21"/>
      <c r="R14" s="17">
        <v>112761</v>
      </c>
      <c r="S14" s="17"/>
      <c r="T14" s="17"/>
      <c r="U14" s="17"/>
      <c r="V14" s="15">
        <v>112761</v>
      </c>
      <c r="W14" s="16"/>
      <c r="X14" s="17">
        <v>115017</v>
      </c>
      <c r="Y14" s="17"/>
      <c r="Z14" s="17"/>
      <c r="AA14" s="17"/>
      <c r="AB14" s="15">
        <v>115017</v>
      </c>
    </row>
    <row r="15" spans="1:28" s="22" customFormat="1" ht="27.75" customHeight="1">
      <c r="A15" s="23">
        <v>199502800</v>
      </c>
      <c r="B15" s="23" t="s">
        <v>45</v>
      </c>
      <c r="C15" s="23" t="s">
        <v>17</v>
      </c>
      <c r="D15" s="13"/>
      <c r="E15" s="15">
        <v>234890</v>
      </c>
      <c r="F15" s="15">
        <v>213072</v>
      </c>
      <c r="G15" s="16"/>
      <c r="H15" s="17"/>
      <c r="I15" s="17"/>
      <c r="J15" s="17"/>
      <c r="K15" s="24">
        <v>213072</v>
      </c>
      <c r="L15" s="25">
        <f>SUM(H15:K15)</f>
        <v>213072</v>
      </c>
      <c r="M15" s="18"/>
      <c r="N15" s="19"/>
      <c r="O15" s="17"/>
      <c r="P15" s="20"/>
      <c r="Q15" s="21"/>
      <c r="R15" s="17"/>
      <c r="S15" s="17"/>
      <c r="T15" s="17"/>
      <c r="U15" s="24">
        <v>217902</v>
      </c>
      <c r="V15" s="25">
        <f>SUM(R15:U15)</f>
        <v>217902</v>
      </c>
      <c r="W15" s="16"/>
      <c r="X15" s="17"/>
      <c r="Y15" s="17"/>
      <c r="Z15" s="17"/>
      <c r="AA15" s="24">
        <v>222702</v>
      </c>
      <c r="AB15" s="25">
        <f>SUM(X15:AA15)</f>
        <v>222702</v>
      </c>
    </row>
    <row r="16" spans="1:28" s="22" customFormat="1" ht="56.25" customHeight="1">
      <c r="A16" s="13">
        <v>199502700</v>
      </c>
      <c r="B16" s="14" t="s">
        <v>46</v>
      </c>
      <c r="C16" s="13" t="s">
        <v>32</v>
      </c>
      <c r="D16" s="13" t="s">
        <v>18</v>
      </c>
      <c r="E16" s="15">
        <v>0</v>
      </c>
      <c r="F16" s="15">
        <v>0</v>
      </c>
      <c r="G16" s="16"/>
      <c r="H16" s="17"/>
      <c r="I16" s="17">
        <v>145000</v>
      </c>
      <c r="J16" s="17">
        <v>227000</v>
      </c>
      <c r="K16" s="17"/>
      <c r="L16" s="15">
        <v>372000</v>
      </c>
      <c r="M16" s="18" t="s">
        <v>19</v>
      </c>
      <c r="N16" s="19" t="s">
        <v>47</v>
      </c>
      <c r="O16" s="17"/>
      <c r="P16" s="20"/>
      <c r="Q16" s="21"/>
      <c r="R16" s="17"/>
      <c r="S16" s="17">
        <v>135000</v>
      </c>
      <c r="T16" s="17"/>
      <c r="U16" s="17"/>
      <c r="V16" s="15">
        <v>135000</v>
      </c>
      <c r="W16" s="16"/>
      <c r="X16" s="17"/>
      <c r="Y16" s="17">
        <v>135000</v>
      </c>
      <c r="Z16" s="17">
        <v>115000</v>
      </c>
      <c r="AA16" s="17"/>
      <c r="AB16" s="15">
        <v>250000</v>
      </c>
    </row>
    <row r="17" spans="1:28" s="22" customFormat="1" ht="42.75" customHeight="1">
      <c r="A17" s="13">
        <v>199506700</v>
      </c>
      <c r="B17" s="14" t="s">
        <v>48</v>
      </c>
      <c r="C17" s="13" t="s">
        <v>24</v>
      </c>
      <c r="D17" s="13" t="s">
        <v>18</v>
      </c>
      <c r="E17" s="15">
        <v>400000</v>
      </c>
      <c r="F17" s="15">
        <v>950000</v>
      </c>
      <c r="G17" s="16"/>
      <c r="H17" s="17"/>
      <c r="I17" s="17"/>
      <c r="J17" s="17"/>
      <c r="K17" s="17">
        <v>1500000</v>
      </c>
      <c r="L17" s="15">
        <v>1500000</v>
      </c>
      <c r="M17" s="18" t="s">
        <v>19</v>
      </c>
      <c r="N17" s="19" t="s">
        <v>49</v>
      </c>
      <c r="O17" s="17">
        <v>150000</v>
      </c>
      <c r="P17" s="20"/>
      <c r="Q17" s="21"/>
      <c r="R17" s="17"/>
      <c r="S17" s="17"/>
      <c r="T17" s="17"/>
      <c r="U17" s="17">
        <v>1500000</v>
      </c>
      <c r="V17" s="15">
        <v>1500000</v>
      </c>
      <c r="W17" s="16"/>
      <c r="X17" s="17"/>
      <c r="Y17" s="17"/>
      <c r="Z17" s="17"/>
      <c r="AA17" s="17">
        <v>1500000</v>
      </c>
      <c r="AB17" s="15">
        <v>1500000</v>
      </c>
    </row>
    <row r="18" spans="1:28" s="22" customFormat="1" ht="42.75" customHeight="1">
      <c r="A18" s="13">
        <v>199800300</v>
      </c>
      <c r="B18" s="14" t="s">
        <v>50</v>
      </c>
      <c r="C18" s="13" t="s">
        <v>32</v>
      </c>
      <c r="D18" s="13" t="s">
        <v>18</v>
      </c>
      <c r="E18" s="15">
        <v>97187</v>
      </c>
      <c r="F18" s="15">
        <v>182497</v>
      </c>
      <c r="G18" s="16"/>
      <c r="H18" s="17">
        <v>136698</v>
      </c>
      <c r="I18" s="17">
        <v>45799</v>
      </c>
      <c r="J18" s="17"/>
      <c r="K18" s="17"/>
      <c r="L18" s="15">
        <v>182497</v>
      </c>
      <c r="M18" s="26" t="s">
        <v>19</v>
      </c>
      <c r="N18" s="27" t="s">
        <v>51</v>
      </c>
      <c r="O18" s="28">
        <v>84982</v>
      </c>
      <c r="P18" s="29"/>
      <c r="Q18" s="21"/>
      <c r="R18" s="17">
        <v>140115</v>
      </c>
      <c r="S18" s="17">
        <v>45799</v>
      </c>
      <c r="T18" s="17"/>
      <c r="U18" s="17"/>
      <c r="V18" s="15">
        <v>185914</v>
      </c>
      <c r="W18" s="16"/>
      <c r="X18" s="17">
        <v>143618</v>
      </c>
      <c r="Y18" s="17">
        <v>46945</v>
      </c>
      <c r="Z18" s="17"/>
      <c r="AA18" s="17"/>
      <c r="AB18" s="15">
        <v>190563</v>
      </c>
    </row>
    <row r="19" spans="1:28" s="32" customFormat="1" ht="16.5" customHeight="1">
      <c r="A19" s="30" t="s">
        <v>52</v>
      </c>
      <c r="B19" s="31"/>
      <c r="E19" s="33">
        <f>SUM(E4:E18)</f>
        <v>3766381</v>
      </c>
      <c r="F19" s="33">
        <f aca="true" t="shared" si="0" ref="F19:AB19">SUM(F4:F18)</f>
        <v>4358585</v>
      </c>
      <c r="G19" s="33"/>
      <c r="H19" s="33">
        <f t="shared" si="0"/>
        <v>1873367</v>
      </c>
      <c r="I19" s="33">
        <f t="shared" si="0"/>
        <v>1490222</v>
      </c>
      <c r="J19" s="33">
        <f t="shared" si="0"/>
        <v>679372</v>
      </c>
      <c r="K19" s="33">
        <f t="shared" si="0"/>
        <v>3569072</v>
      </c>
      <c r="L19" s="33">
        <f t="shared" si="0"/>
        <v>7602033</v>
      </c>
      <c r="M19" s="33">
        <f t="shared" si="0"/>
        <v>0</v>
      </c>
      <c r="N19" s="33">
        <f t="shared" si="0"/>
        <v>0</v>
      </c>
      <c r="O19" s="33">
        <f t="shared" si="0"/>
        <v>2690053</v>
      </c>
      <c r="P19" s="33">
        <f t="shared" si="0"/>
        <v>1326127</v>
      </c>
      <c r="Q19" s="33"/>
      <c r="R19" s="33">
        <f t="shared" si="0"/>
        <v>2140113</v>
      </c>
      <c r="S19" s="33">
        <f t="shared" si="0"/>
        <v>1507433</v>
      </c>
      <c r="T19" s="33">
        <f t="shared" si="0"/>
        <v>341900</v>
      </c>
      <c r="U19" s="33">
        <f t="shared" si="0"/>
        <v>3966820</v>
      </c>
      <c r="V19" s="33">
        <f t="shared" si="0"/>
        <v>7956266</v>
      </c>
      <c r="W19" s="33"/>
      <c r="X19" s="33">
        <f t="shared" si="0"/>
        <v>2068482</v>
      </c>
      <c r="Y19" s="33">
        <f t="shared" si="0"/>
        <v>1533727</v>
      </c>
      <c r="Z19" s="33">
        <f t="shared" si="0"/>
        <v>399400</v>
      </c>
      <c r="AA19" s="33">
        <f t="shared" si="0"/>
        <v>3692949</v>
      </c>
      <c r="AB19" s="33">
        <f t="shared" si="0"/>
        <v>7694558</v>
      </c>
    </row>
    <row r="20" spans="2:28" s="34" customFormat="1" ht="16.5" customHeight="1">
      <c r="B20" s="35"/>
      <c r="E20" s="16"/>
      <c r="F20" s="16"/>
      <c r="G20" s="16"/>
      <c r="H20" s="21"/>
      <c r="I20" s="21"/>
      <c r="J20" s="21"/>
      <c r="K20" s="21"/>
      <c r="L20" s="16"/>
      <c r="M20" s="36"/>
      <c r="N20" s="37"/>
      <c r="O20" s="21"/>
      <c r="P20" s="21"/>
      <c r="Q20" s="21"/>
      <c r="R20" s="21"/>
      <c r="S20" s="21"/>
      <c r="T20" s="21"/>
      <c r="U20" s="21"/>
      <c r="V20" s="16"/>
      <c r="W20" s="16"/>
      <c r="X20" s="21"/>
      <c r="Y20" s="21"/>
      <c r="Z20" s="21"/>
      <c r="AA20" s="21"/>
      <c r="AB20" s="16"/>
    </row>
    <row r="21" spans="1:28" s="34" customFormat="1" ht="18.75" customHeight="1">
      <c r="A21" s="38" t="s">
        <v>53</v>
      </c>
      <c r="B21" s="35"/>
      <c r="E21" s="16"/>
      <c r="F21" s="16"/>
      <c r="G21" s="16"/>
      <c r="H21" s="21"/>
      <c r="I21" s="21"/>
      <c r="J21" s="21"/>
      <c r="K21" s="21"/>
      <c r="L21" s="16"/>
      <c r="M21" s="36"/>
      <c r="N21" s="37"/>
      <c r="O21" s="21"/>
      <c r="P21" s="21"/>
      <c r="Q21" s="21"/>
      <c r="R21" s="21"/>
      <c r="S21" s="21"/>
      <c r="T21" s="21"/>
      <c r="U21" s="21"/>
      <c r="V21" s="16"/>
      <c r="W21" s="16"/>
      <c r="X21" s="21"/>
      <c r="Y21" s="21"/>
      <c r="Z21" s="21"/>
      <c r="AA21" s="21"/>
      <c r="AB21" s="16"/>
    </row>
    <row r="22" spans="1:28" s="22" customFormat="1" ht="57" customHeight="1">
      <c r="A22" s="13">
        <v>199001800</v>
      </c>
      <c r="B22" s="14" t="s">
        <v>54</v>
      </c>
      <c r="C22" s="13" t="s">
        <v>29</v>
      </c>
      <c r="D22" s="13" t="s">
        <v>18</v>
      </c>
      <c r="E22" s="15">
        <v>189636</v>
      </c>
      <c r="F22" s="15">
        <v>193619</v>
      </c>
      <c r="G22" s="16"/>
      <c r="H22" s="17">
        <v>5400</v>
      </c>
      <c r="I22" s="17"/>
      <c r="J22" s="17">
        <v>147014</v>
      </c>
      <c r="K22" s="17">
        <v>46605</v>
      </c>
      <c r="L22" s="15">
        <v>199019</v>
      </c>
      <c r="M22" s="39" t="s">
        <v>19</v>
      </c>
      <c r="N22" s="40" t="s">
        <v>55</v>
      </c>
      <c r="O22" s="41"/>
      <c r="P22" s="42">
        <v>164635</v>
      </c>
      <c r="Q22" s="21"/>
      <c r="R22" s="17">
        <v>10000</v>
      </c>
      <c r="S22" s="17">
        <v>40000</v>
      </c>
      <c r="T22" s="17">
        <v>58500</v>
      </c>
      <c r="U22" s="17">
        <v>250000</v>
      </c>
      <c r="V22" s="15">
        <v>358500</v>
      </c>
      <c r="W22" s="16"/>
      <c r="X22" s="17">
        <v>10000</v>
      </c>
      <c r="Y22" s="17">
        <v>100000</v>
      </c>
      <c r="Z22" s="17">
        <v>58500</v>
      </c>
      <c r="AA22" s="17">
        <v>100000</v>
      </c>
      <c r="AB22" s="15">
        <v>268500</v>
      </c>
    </row>
    <row r="23" spans="1:28" s="22" customFormat="1" ht="30.75" customHeight="1">
      <c r="A23" s="13">
        <v>199501100</v>
      </c>
      <c r="B23" s="14" t="s">
        <v>56</v>
      </c>
      <c r="C23" s="13" t="s">
        <v>29</v>
      </c>
      <c r="D23" s="13" t="s">
        <v>18</v>
      </c>
      <c r="E23" s="15">
        <v>317057</v>
      </c>
      <c r="F23" s="15">
        <v>0</v>
      </c>
      <c r="G23" s="16"/>
      <c r="H23" s="17">
        <v>13072</v>
      </c>
      <c r="I23" s="17"/>
      <c r="J23" s="17">
        <v>946889</v>
      </c>
      <c r="K23" s="17">
        <v>185801</v>
      </c>
      <c r="L23" s="15">
        <v>1145762</v>
      </c>
      <c r="M23" s="26" t="s">
        <v>19</v>
      </c>
      <c r="N23" s="27" t="s">
        <v>57</v>
      </c>
      <c r="O23" s="28">
        <v>599852</v>
      </c>
      <c r="P23" s="29"/>
      <c r="Q23" s="21"/>
      <c r="R23" s="17">
        <v>221000</v>
      </c>
      <c r="S23" s="17">
        <v>200000</v>
      </c>
      <c r="T23" s="17">
        <v>50000</v>
      </c>
      <c r="U23" s="17">
        <v>1000000</v>
      </c>
      <c r="V23" s="15">
        <v>1471000</v>
      </c>
      <c r="W23" s="16"/>
      <c r="X23" s="17">
        <v>971000</v>
      </c>
      <c r="Y23" s="17">
        <v>200000</v>
      </c>
      <c r="Z23" s="17">
        <v>50000</v>
      </c>
      <c r="AA23" s="17">
        <v>150000</v>
      </c>
      <c r="AB23" s="15">
        <v>1371000</v>
      </c>
    </row>
    <row r="24" spans="1:28" s="32" customFormat="1" ht="15.75" customHeight="1">
      <c r="A24" s="30" t="s">
        <v>58</v>
      </c>
      <c r="B24" s="31"/>
      <c r="E24" s="33">
        <f>SUM(E22:E23)</f>
        <v>506693</v>
      </c>
      <c r="F24" s="33">
        <f aca="true" t="shared" si="1" ref="F24:AB24">SUM(F22:F23)</f>
        <v>193619</v>
      </c>
      <c r="G24" s="33"/>
      <c r="H24" s="33">
        <f t="shared" si="1"/>
        <v>18472</v>
      </c>
      <c r="I24" s="33">
        <f t="shared" si="1"/>
        <v>0</v>
      </c>
      <c r="J24" s="33">
        <f t="shared" si="1"/>
        <v>1093903</v>
      </c>
      <c r="K24" s="33">
        <f t="shared" si="1"/>
        <v>232406</v>
      </c>
      <c r="L24" s="33">
        <f t="shared" si="1"/>
        <v>1344781</v>
      </c>
      <c r="M24" s="33">
        <f t="shared" si="1"/>
        <v>0</v>
      </c>
      <c r="N24" s="33">
        <f t="shared" si="1"/>
        <v>0</v>
      </c>
      <c r="O24" s="33">
        <f t="shared" si="1"/>
        <v>599852</v>
      </c>
      <c r="P24" s="33">
        <f t="shared" si="1"/>
        <v>164635</v>
      </c>
      <c r="Q24" s="33"/>
      <c r="R24" s="33">
        <f t="shared" si="1"/>
        <v>231000</v>
      </c>
      <c r="S24" s="33">
        <f t="shared" si="1"/>
        <v>240000</v>
      </c>
      <c r="T24" s="33">
        <f t="shared" si="1"/>
        <v>108500</v>
      </c>
      <c r="U24" s="33">
        <f t="shared" si="1"/>
        <v>1250000</v>
      </c>
      <c r="V24" s="33">
        <f t="shared" si="1"/>
        <v>1829500</v>
      </c>
      <c r="W24" s="33"/>
      <c r="X24" s="33">
        <f t="shared" si="1"/>
        <v>981000</v>
      </c>
      <c r="Y24" s="33">
        <f t="shared" si="1"/>
        <v>300000</v>
      </c>
      <c r="Z24" s="33">
        <f t="shared" si="1"/>
        <v>108500</v>
      </c>
      <c r="AA24" s="33">
        <f t="shared" si="1"/>
        <v>250000</v>
      </c>
      <c r="AB24" s="33">
        <f t="shared" si="1"/>
        <v>1639500</v>
      </c>
    </row>
    <row r="25" spans="2:28" s="34" customFormat="1" ht="15.75" customHeight="1">
      <c r="B25" s="35"/>
      <c r="E25" s="16"/>
      <c r="F25" s="16"/>
      <c r="G25" s="16"/>
      <c r="H25" s="21"/>
      <c r="I25" s="21"/>
      <c r="J25" s="21"/>
      <c r="K25" s="21"/>
      <c r="L25" s="16"/>
      <c r="M25" s="36"/>
      <c r="N25" s="37"/>
      <c r="O25" s="21"/>
      <c r="P25" s="21"/>
      <c r="Q25" s="21"/>
      <c r="R25" s="21"/>
      <c r="S25" s="21"/>
      <c r="T25" s="21"/>
      <c r="U25" s="21"/>
      <c r="V25" s="16"/>
      <c r="W25" s="16"/>
      <c r="X25" s="21"/>
      <c r="Y25" s="21"/>
      <c r="Z25" s="21"/>
      <c r="AA25" s="21"/>
      <c r="AB25" s="16"/>
    </row>
    <row r="26" spans="1:28" s="22" customFormat="1" ht="18.75" customHeight="1">
      <c r="A26" s="38" t="s">
        <v>59</v>
      </c>
      <c r="B26" s="35"/>
      <c r="C26" s="34"/>
      <c r="D26" s="34"/>
      <c r="E26" s="16"/>
      <c r="F26" s="16"/>
      <c r="G26" s="16"/>
      <c r="H26" s="21"/>
      <c r="I26" s="21"/>
      <c r="J26" s="21"/>
      <c r="K26" s="21"/>
      <c r="L26" s="16"/>
      <c r="M26" s="36"/>
      <c r="N26" s="37"/>
      <c r="O26" s="21"/>
      <c r="P26" s="21"/>
      <c r="Q26" s="21"/>
      <c r="R26" s="21"/>
      <c r="S26" s="21"/>
      <c r="T26" s="21"/>
      <c r="U26" s="21"/>
      <c r="V26" s="16"/>
      <c r="W26" s="16"/>
      <c r="X26" s="21"/>
      <c r="Y26" s="21"/>
      <c r="Z26" s="21"/>
      <c r="AA26" s="21"/>
      <c r="AB26" s="16"/>
    </row>
    <row r="27" spans="1:28" s="22" customFormat="1" ht="57" customHeight="1">
      <c r="A27" s="13">
        <v>21018</v>
      </c>
      <c r="B27" s="14" t="s">
        <v>60</v>
      </c>
      <c r="C27" s="13" t="s">
        <v>61</v>
      </c>
      <c r="D27" s="13" t="s">
        <v>18</v>
      </c>
      <c r="E27" s="15"/>
      <c r="F27" s="15"/>
      <c r="G27" s="16"/>
      <c r="H27" s="17">
        <v>23116.3</v>
      </c>
      <c r="I27" s="17">
        <v>114361.1</v>
      </c>
      <c r="J27" s="17">
        <v>33332.2</v>
      </c>
      <c r="K27" s="17">
        <v>8673.1</v>
      </c>
      <c r="L27" s="15">
        <v>179482.7</v>
      </c>
      <c r="M27" s="39" t="s">
        <v>19</v>
      </c>
      <c r="N27" s="40" t="s">
        <v>62</v>
      </c>
      <c r="O27" s="41"/>
      <c r="P27" s="42"/>
      <c r="Q27" s="21"/>
      <c r="R27" s="17">
        <v>24107</v>
      </c>
      <c r="S27" s="17">
        <v>120792</v>
      </c>
      <c r="T27" s="17">
        <v>58366</v>
      </c>
      <c r="U27" s="17">
        <v>88440</v>
      </c>
      <c r="V27" s="15">
        <v>291705</v>
      </c>
      <c r="W27" s="16"/>
      <c r="X27" s="17">
        <v>26517</v>
      </c>
      <c r="Y27" s="17">
        <v>153871</v>
      </c>
      <c r="Z27" s="17">
        <v>74202</v>
      </c>
      <c r="AA27" s="17">
        <v>49284</v>
      </c>
      <c r="AB27" s="15">
        <v>303874</v>
      </c>
    </row>
    <row r="28" spans="1:28" s="22" customFormat="1" ht="63.75">
      <c r="A28" s="13">
        <v>21017</v>
      </c>
      <c r="B28" s="14" t="s">
        <v>63</v>
      </c>
      <c r="C28" s="13" t="s">
        <v>61</v>
      </c>
      <c r="D28" s="13" t="s">
        <v>18</v>
      </c>
      <c r="E28" s="15"/>
      <c r="F28" s="15"/>
      <c r="G28" s="16"/>
      <c r="H28" s="17">
        <v>12000</v>
      </c>
      <c r="I28" s="17"/>
      <c r="J28" s="17">
        <v>146252</v>
      </c>
      <c r="K28" s="17"/>
      <c r="L28" s="15">
        <v>158252</v>
      </c>
      <c r="M28" s="26" t="s">
        <v>19</v>
      </c>
      <c r="N28" s="27" t="s">
        <v>64</v>
      </c>
      <c r="O28" s="28"/>
      <c r="P28" s="29"/>
      <c r="Q28" s="21"/>
      <c r="R28" s="17">
        <v>75000</v>
      </c>
      <c r="S28" s="17">
        <v>9900</v>
      </c>
      <c r="T28" s="17">
        <v>1590600</v>
      </c>
      <c r="U28" s="17">
        <v>50000</v>
      </c>
      <c r="V28" s="15">
        <v>1725500</v>
      </c>
      <c r="W28" s="16"/>
      <c r="X28" s="17">
        <v>100000</v>
      </c>
      <c r="Y28" s="17">
        <v>5000</v>
      </c>
      <c r="Z28" s="17">
        <v>1650000</v>
      </c>
      <c r="AA28" s="17">
        <v>100000</v>
      </c>
      <c r="AB28" s="15">
        <v>1855000</v>
      </c>
    </row>
    <row r="29" spans="1:28" s="30" customFormat="1" ht="12.75">
      <c r="A29" s="30" t="s">
        <v>65</v>
      </c>
      <c r="B29" s="43"/>
      <c r="E29" s="33">
        <f>SUM(E27:E28)</f>
        <v>0</v>
      </c>
      <c r="F29" s="33">
        <f>SUM(F27:F28)</f>
        <v>0</v>
      </c>
      <c r="G29" s="33"/>
      <c r="H29" s="33">
        <f>SUM(H27:H28)</f>
        <v>35116.3</v>
      </c>
      <c r="I29" s="33">
        <f aca="true" t="shared" si="2" ref="I29:AB29">SUM(I27:I28)</f>
        <v>114361.1</v>
      </c>
      <c r="J29" s="33">
        <f t="shared" si="2"/>
        <v>179584.2</v>
      </c>
      <c r="K29" s="33">
        <f t="shared" si="2"/>
        <v>8673.1</v>
      </c>
      <c r="L29" s="33">
        <f t="shared" si="2"/>
        <v>337734.7</v>
      </c>
      <c r="M29" s="33">
        <f t="shared" si="2"/>
        <v>0</v>
      </c>
      <c r="N29" s="33">
        <f t="shared" si="2"/>
        <v>0</v>
      </c>
      <c r="O29" s="33">
        <f t="shared" si="2"/>
        <v>0</v>
      </c>
      <c r="P29" s="33">
        <f t="shared" si="2"/>
        <v>0</v>
      </c>
      <c r="Q29" s="33"/>
      <c r="R29" s="33">
        <f t="shared" si="2"/>
        <v>99107</v>
      </c>
      <c r="S29" s="33">
        <f t="shared" si="2"/>
        <v>130692</v>
      </c>
      <c r="T29" s="33">
        <f t="shared" si="2"/>
        <v>1648966</v>
      </c>
      <c r="U29" s="33">
        <f t="shared" si="2"/>
        <v>138440</v>
      </c>
      <c r="V29" s="33">
        <f t="shared" si="2"/>
        <v>2017205</v>
      </c>
      <c r="W29" s="33"/>
      <c r="X29" s="33">
        <f t="shared" si="2"/>
        <v>126517</v>
      </c>
      <c r="Y29" s="33">
        <f t="shared" si="2"/>
        <v>158871</v>
      </c>
      <c r="Z29" s="33">
        <f t="shared" si="2"/>
        <v>1724202</v>
      </c>
      <c r="AA29" s="33">
        <f t="shared" si="2"/>
        <v>149284</v>
      </c>
      <c r="AB29" s="33">
        <f t="shared" si="2"/>
        <v>2158874</v>
      </c>
    </row>
    <row r="30" spans="2:28" s="30" customFormat="1" ht="12.75">
      <c r="B30" s="43"/>
      <c r="E30" s="33"/>
      <c r="F30" s="33"/>
      <c r="G30" s="33"/>
      <c r="H30" s="33"/>
      <c r="I30" s="33"/>
      <c r="J30" s="33"/>
      <c r="K30" s="33"/>
      <c r="L30" s="33"/>
      <c r="M30" s="44"/>
      <c r="N30" s="45"/>
      <c r="O30" s="33"/>
      <c r="P30" s="33"/>
      <c r="Q30" s="33"/>
      <c r="R30" s="33"/>
      <c r="S30" s="33"/>
      <c r="T30" s="33"/>
      <c r="U30" s="33"/>
      <c r="V30" s="33"/>
      <c r="W30" s="33"/>
      <c r="X30" s="33"/>
      <c r="Y30" s="33"/>
      <c r="Z30" s="33"/>
      <c r="AA30" s="33"/>
      <c r="AB30" s="33"/>
    </row>
    <row r="31" spans="1:28" s="22" customFormat="1" ht="12.75">
      <c r="A31" s="46" t="s">
        <v>66</v>
      </c>
      <c r="B31" s="47"/>
      <c r="C31" s="48"/>
      <c r="D31" s="48"/>
      <c r="E31" s="49"/>
      <c r="F31" s="49"/>
      <c r="G31" s="16"/>
      <c r="H31" s="21"/>
      <c r="I31" s="21"/>
      <c r="J31" s="21"/>
      <c r="K31" s="21"/>
      <c r="L31" s="16"/>
      <c r="M31" s="50"/>
      <c r="N31" s="40"/>
      <c r="O31" s="41"/>
      <c r="P31" s="42"/>
      <c r="Q31" s="21"/>
      <c r="R31" s="51"/>
      <c r="S31" s="51"/>
      <c r="T31" s="51"/>
      <c r="U31" s="51"/>
      <c r="V31" s="49"/>
      <c r="W31" s="16"/>
      <c r="X31" s="51"/>
      <c r="Y31" s="51"/>
      <c r="Z31" s="51"/>
      <c r="AA31" s="51"/>
      <c r="AB31" s="49"/>
    </row>
    <row r="32" spans="1:28" s="22" customFormat="1" ht="63.75">
      <c r="A32" s="13" t="s">
        <v>67</v>
      </c>
      <c r="B32" s="14" t="s">
        <v>68</v>
      </c>
      <c r="C32" s="52" t="s">
        <v>69</v>
      </c>
      <c r="D32" s="53" t="s">
        <v>18</v>
      </c>
      <c r="E32" s="54"/>
      <c r="F32" s="54"/>
      <c r="G32" s="16"/>
      <c r="H32" s="17"/>
      <c r="I32" s="17"/>
      <c r="J32" s="17"/>
      <c r="K32" s="24">
        <v>250000</v>
      </c>
      <c r="L32" s="25">
        <f>SUM(K32)</f>
        <v>250000</v>
      </c>
      <c r="M32" s="26" t="s">
        <v>19</v>
      </c>
      <c r="N32" s="27" t="s">
        <v>70</v>
      </c>
      <c r="O32" s="28"/>
      <c r="P32" s="29"/>
      <c r="Q32" s="21"/>
      <c r="R32" s="41"/>
      <c r="S32" s="41"/>
      <c r="T32" s="41"/>
      <c r="U32" s="55">
        <v>250000</v>
      </c>
      <c r="V32" s="56">
        <f>SUM(U32)</f>
        <v>250000</v>
      </c>
      <c r="W32" s="16"/>
      <c r="X32" s="17"/>
      <c r="Y32" s="41"/>
      <c r="Z32" s="41"/>
      <c r="AA32" s="55">
        <v>250000</v>
      </c>
      <c r="AB32" s="56">
        <f>SUM(AA32)</f>
        <v>250000</v>
      </c>
    </row>
    <row r="33" spans="1:28" s="30" customFormat="1" ht="12" customHeight="1">
      <c r="A33" s="30" t="s">
        <v>71</v>
      </c>
      <c r="B33" s="43"/>
      <c r="E33" s="33">
        <f>SUM(E32)</f>
        <v>0</v>
      </c>
      <c r="F33" s="33">
        <f>SUM(F32)</f>
        <v>0</v>
      </c>
      <c r="G33" s="33"/>
      <c r="H33" s="33">
        <f>SUM(H32)</f>
        <v>0</v>
      </c>
      <c r="I33" s="33">
        <f>SUM(I32)</f>
        <v>0</v>
      </c>
      <c r="J33" s="33">
        <f aca="true" t="shared" si="3" ref="J33:AB33">SUM(J32)</f>
        <v>0</v>
      </c>
      <c r="K33" s="33">
        <f t="shared" si="3"/>
        <v>250000</v>
      </c>
      <c r="L33" s="57">
        <f t="shared" si="3"/>
        <v>250000</v>
      </c>
      <c r="M33" s="33">
        <f t="shared" si="3"/>
        <v>0</v>
      </c>
      <c r="N33" s="33">
        <f t="shared" si="3"/>
        <v>0</v>
      </c>
      <c r="O33" s="33">
        <f t="shared" si="3"/>
        <v>0</v>
      </c>
      <c r="P33" s="33">
        <f t="shared" si="3"/>
        <v>0</v>
      </c>
      <c r="Q33" s="33"/>
      <c r="R33" s="33">
        <f t="shared" si="3"/>
        <v>0</v>
      </c>
      <c r="S33" s="33">
        <f t="shared" si="3"/>
        <v>0</v>
      </c>
      <c r="T33" s="33">
        <f t="shared" si="3"/>
        <v>0</v>
      </c>
      <c r="U33" s="33">
        <f t="shared" si="3"/>
        <v>250000</v>
      </c>
      <c r="V33" s="57">
        <f t="shared" si="3"/>
        <v>250000</v>
      </c>
      <c r="W33" s="33"/>
      <c r="X33" s="33">
        <f t="shared" si="3"/>
        <v>0</v>
      </c>
      <c r="Y33" s="33">
        <f t="shared" si="3"/>
        <v>0</v>
      </c>
      <c r="Z33" s="33">
        <f t="shared" si="3"/>
        <v>0</v>
      </c>
      <c r="AA33" s="57">
        <f t="shared" si="3"/>
        <v>250000</v>
      </c>
      <c r="AB33" s="57">
        <f t="shared" si="3"/>
        <v>250000</v>
      </c>
    </row>
    <row r="34" spans="2:28" s="34" customFormat="1" ht="12.75">
      <c r="B34" s="35"/>
      <c r="E34" s="16"/>
      <c r="F34" s="16"/>
      <c r="G34" s="16"/>
      <c r="H34" s="21"/>
      <c r="I34" s="21"/>
      <c r="J34" s="21"/>
      <c r="K34" s="21"/>
      <c r="L34" s="16"/>
      <c r="M34" s="36"/>
      <c r="N34" s="37"/>
      <c r="O34" s="21"/>
      <c r="P34" s="21"/>
      <c r="Q34" s="21"/>
      <c r="R34" s="21"/>
      <c r="S34" s="21"/>
      <c r="T34" s="21"/>
      <c r="U34" s="21"/>
      <c r="V34" s="16"/>
      <c r="W34" s="16"/>
      <c r="X34" s="21"/>
      <c r="Y34" s="21"/>
      <c r="Z34" s="21"/>
      <c r="AA34" s="21"/>
      <c r="AB34" s="16"/>
    </row>
    <row r="35" spans="1:28" s="58" customFormat="1" ht="12.75">
      <c r="A35" s="4" t="s">
        <v>72</v>
      </c>
      <c r="E35" s="2">
        <f>SUM(E33,E29,E24,E19)</f>
        <v>4273074</v>
      </c>
      <c r="F35" s="2">
        <f>SUM(F33,F29,F24,F19)</f>
        <v>4552204</v>
      </c>
      <c r="G35" s="2"/>
      <c r="H35" s="2">
        <f>SUM(H33,H29,H24,H19)</f>
        <v>1926955.3</v>
      </c>
      <c r="I35" s="2">
        <f aca="true" t="shared" si="4" ref="I35:AB35">SUM(I33,I29,I24,I19)</f>
        <v>1604583.1</v>
      </c>
      <c r="J35" s="2">
        <f t="shared" si="4"/>
        <v>1952859.2</v>
      </c>
      <c r="K35" s="2">
        <f t="shared" si="4"/>
        <v>4060151.1</v>
      </c>
      <c r="L35" s="2">
        <f>SUM(L33,L29,L24,L19)</f>
        <v>9534548.7</v>
      </c>
      <c r="M35" s="2">
        <f t="shared" si="4"/>
        <v>0</v>
      </c>
      <c r="N35" s="2">
        <f t="shared" si="4"/>
        <v>0</v>
      </c>
      <c r="O35" s="2">
        <f t="shared" si="4"/>
        <v>3289905</v>
      </c>
      <c r="P35" s="2">
        <f t="shared" si="4"/>
        <v>1490762</v>
      </c>
      <c r="Q35" s="2"/>
      <c r="R35" s="2">
        <f t="shared" si="4"/>
        <v>2470220</v>
      </c>
      <c r="S35" s="2">
        <f t="shared" si="4"/>
        <v>1878125</v>
      </c>
      <c r="T35" s="2">
        <f t="shared" si="4"/>
        <v>2099366</v>
      </c>
      <c r="U35" s="2">
        <f t="shared" si="4"/>
        <v>5605260</v>
      </c>
      <c r="V35" s="2">
        <f t="shared" si="4"/>
        <v>12052971</v>
      </c>
      <c r="W35" s="2"/>
      <c r="X35" s="2">
        <f t="shared" si="4"/>
        <v>3175999</v>
      </c>
      <c r="Y35" s="2">
        <f t="shared" si="4"/>
        <v>1992598</v>
      </c>
      <c r="Z35" s="2">
        <f t="shared" si="4"/>
        <v>2232102</v>
      </c>
      <c r="AA35" s="2">
        <f t="shared" si="4"/>
        <v>4342233</v>
      </c>
      <c r="AB35" s="2">
        <f t="shared" si="4"/>
        <v>11742932</v>
      </c>
    </row>
  </sheetData>
  <printOptions/>
  <pageMargins left="0.75" right="0.75" top="1" bottom="1" header="0.5" footer="0.5"/>
  <pageSetup fitToHeight="1" fitToWidth="1" horizontalDpi="600" verticalDpi="600" orientation="landscape" scale="4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NW Power Planning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 Marker</dc:creator>
  <cp:keywords/>
  <dc:description/>
  <cp:lastModifiedBy>Dan Warren</cp:lastModifiedBy>
  <cp:lastPrinted>2001-09-11T23:36:11Z</cp:lastPrinted>
  <dcterms:created xsi:type="dcterms:W3CDTF">2001-03-29T21:34:01Z</dcterms:created>
  <dcterms:modified xsi:type="dcterms:W3CDTF">2001-09-11T23:43:41Z</dcterms:modified>
  <cp:category/>
  <cp:version/>
  <cp:contentType/>
  <cp:contentStatus/>
</cp:coreProperties>
</file>